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All Inclusive - All Entities\Accounting\2024 EOM Reports\SLEBC Insurance\"/>
    </mc:Choice>
  </mc:AlternateContent>
  <xr:revisionPtr revIDLastSave="0" documentId="13_ncr:1_{127B9A21-7025-4151-A53F-33D8A4B31A80}" xr6:coauthVersionLast="47" xr6:coauthVersionMax="47" xr10:uidLastSave="{00000000-0000-0000-0000-000000000000}"/>
  <bookViews>
    <workbookView xWindow="1950" yWindow="1950" windowWidth="21600" windowHeight="11385" xr2:uid="{10CC4C77-E76A-4895-9B73-45B8D6AB02A2}"/>
  </bookViews>
  <sheets>
    <sheet name="Balance Sheet" sheetId="1" r:id="rId1"/>
    <sheet name="Income Stmnt" sheetId="6" r:id="rId2"/>
    <sheet name="Cash Disbursements Journal" sheetId="2" r:id="rId3"/>
    <sheet name="Cash Receipts Journal" sheetId="3" r:id="rId4"/>
    <sheet name="General Journal" sheetId="4" r:id="rId5"/>
    <sheet name="General Ledger" sheetId="5" r:id="rId6"/>
  </sheets>
  <definedNames>
    <definedName name="_xlnm.Print_Titles" localSheetId="0">'Balance Sheet'!$1:$1</definedName>
    <definedName name="_xlnm.Print_Titles" localSheetId="2">'Cash Disbursements Journal'!$1:$1</definedName>
    <definedName name="_xlnm.Print_Titles" localSheetId="3">'Cash Receipts Journal'!$1:$1</definedName>
    <definedName name="_xlnm.Print_Titles" localSheetId="4">'General Journal'!$1:$1</definedName>
    <definedName name="_xlnm.Print_Titles" localSheetId="5">'General Ledger'!$1:$2</definedName>
    <definedName name="_xlnm.Print_Titles" localSheetId="1">'Income Stmnt'!$1:$1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6" l="1"/>
  <c r="D46" i="6"/>
  <c r="C46" i="6"/>
  <c r="B46" i="6"/>
  <c r="E44" i="6"/>
  <c r="D44" i="6"/>
  <c r="C44" i="6"/>
  <c r="B44" i="6"/>
  <c r="E42" i="6"/>
  <c r="C42" i="6"/>
  <c r="E41" i="6"/>
  <c r="C41" i="6"/>
  <c r="E40" i="6"/>
  <c r="C40" i="6"/>
  <c r="E39" i="6"/>
  <c r="C39" i="6"/>
  <c r="E38" i="6"/>
  <c r="C38" i="6"/>
  <c r="E37" i="6"/>
  <c r="C37" i="6"/>
  <c r="E36" i="6"/>
  <c r="C36" i="6"/>
  <c r="E35" i="6"/>
  <c r="C35" i="6"/>
  <c r="E34" i="6"/>
  <c r="C34" i="6"/>
  <c r="E33" i="6"/>
  <c r="C33" i="6"/>
  <c r="E32" i="6"/>
  <c r="C32" i="6"/>
  <c r="E31" i="6"/>
  <c r="C31" i="6"/>
  <c r="E30" i="6"/>
  <c r="C30" i="6"/>
  <c r="E29" i="6"/>
  <c r="C29" i="6"/>
  <c r="E28" i="6"/>
  <c r="C28" i="6"/>
  <c r="E27" i="6"/>
  <c r="C27" i="6"/>
  <c r="E26" i="6"/>
  <c r="C26" i="6"/>
  <c r="E25" i="6"/>
  <c r="C25" i="6"/>
  <c r="E22" i="6"/>
  <c r="D22" i="6"/>
  <c r="C22" i="6"/>
  <c r="B22" i="6"/>
  <c r="E20" i="6"/>
  <c r="D20" i="6"/>
  <c r="C20" i="6"/>
  <c r="B20" i="6"/>
  <c r="E15" i="6"/>
  <c r="D15" i="6"/>
  <c r="C15" i="6"/>
  <c r="B15" i="6"/>
  <c r="E13" i="6"/>
  <c r="C13" i="6"/>
  <c r="E12" i="6"/>
  <c r="C12" i="6"/>
  <c r="E11" i="6"/>
  <c r="C11" i="6"/>
  <c r="E10" i="6"/>
  <c r="C10" i="6"/>
  <c r="E9" i="6"/>
  <c r="C9" i="6"/>
  <c r="E8" i="6"/>
  <c r="C8" i="6"/>
  <c r="E7" i="6"/>
  <c r="C7" i="6"/>
  <c r="E6" i="6"/>
  <c r="C6" i="6"/>
  <c r="E5" i="6"/>
  <c r="C5" i="6"/>
  <c r="E4" i="6"/>
  <c r="C4" i="6"/>
  <c r="E3" i="6"/>
  <c r="C3" i="6"/>
  <c r="I155" i="5"/>
  <c r="I154" i="5"/>
  <c r="I146" i="5"/>
  <c r="I145" i="5"/>
  <c r="I140" i="5"/>
  <c r="I139" i="5"/>
  <c r="I134" i="5"/>
  <c r="I133" i="5"/>
  <c r="I128" i="5"/>
  <c r="I127" i="5"/>
  <c r="I121" i="5"/>
  <c r="I120" i="5"/>
  <c r="I115" i="5"/>
  <c r="I114" i="5"/>
  <c r="I100" i="5"/>
  <c r="I95" i="5"/>
  <c r="I94" i="5"/>
  <c r="I89" i="5"/>
  <c r="I88" i="5"/>
  <c r="I83" i="5"/>
  <c r="I82" i="5"/>
  <c r="I77" i="5"/>
  <c r="I76" i="5"/>
  <c r="I71" i="5"/>
  <c r="I70" i="5"/>
  <c r="I64" i="5"/>
  <c r="I63" i="5"/>
  <c r="I57" i="5"/>
  <c r="I52" i="5"/>
  <c r="I51" i="5"/>
  <c r="I46" i="5"/>
  <c r="I45" i="5"/>
  <c r="I38" i="5"/>
  <c r="I37" i="5"/>
  <c r="I32" i="5"/>
  <c r="I31" i="5"/>
  <c r="F70" i="4"/>
  <c r="E70" i="4"/>
  <c r="F5" i="3"/>
  <c r="E5" i="3"/>
  <c r="F20" i="2"/>
  <c r="E20" i="2"/>
  <c r="C41" i="1"/>
  <c r="C39" i="1"/>
  <c r="C33" i="1"/>
  <c r="C31" i="1"/>
  <c r="C27" i="1"/>
  <c r="C19" i="1"/>
  <c r="C17" i="1"/>
  <c r="C13" i="1"/>
  <c r="C9" i="1"/>
</calcChain>
</file>

<file path=xl/sharedStrings.xml><?xml version="1.0" encoding="utf-8"?>
<sst xmlns="http://schemas.openxmlformats.org/spreadsheetml/2006/main" count="690" uniqueCount="144">
  <si>
    <t>ASSETS</t>
  </si>
  <si>
    <t/>
  </si>
  <si>
    <t>Current Assets</t>
  </si>
  <si>
    <t>INSURANCE CHECKING</t>
  </si>
  <si>
    <t>INSURANCE INVESTMENT</t>
  </si>
  <si>
    <t>ADMINISTRATION</t>
  </si>
  <si>
    <t>Total Current Assets</t>
  </si>
  <si>
    <t>Property and Equipment</t>
  </si>
  <si>
    <t>Total Property and Equipment</t>
  </si>
  <si>
    <t>Other Assets</t>
  </si>
  <si>
    <t>Total Other Assets</t>
  </si>
  <si>
    <t>Total Assets</t>
  </si>
  <si>
    <t>LIABILITIES AND CAPITAL</t>
  </si>
  <si>
    <t>Current Liabilities</t>
  </si>
  <si>
    <t>Total Current Liabilities</t>
  </si>
  <si>
    <t>Long-Term Liabilities</t>
  </si>
  <si>
    <t>Total Long-Term Liabilities</t>
  </si>
  <si>
    <t>Total Liabilities</t>
  </si>
  <si>
    <t>Capital</t>
  </si>
  <si>
    <t>RETAINED EARNINGS</t>
  </si>
  <si>
    <t>Net Income</t>
  </si>
  <si>
    <t>Total Capital</t>
  </si>
  <si>
    <t>Total Liabilities &amp; Capital</t>
  </si>
  <si>
    <t>Date</t>
  </si>
  <si>
    <t>Check #</t>
  </si>
  <si>
    <t>Account ID</t>
  </si>
  <si>
    <t>Line Description</t>
  </si>
  <si>
    <t>Debit Amount</t>
  </si>
  <si>
    <t>Credit Amount</t>
  </si>
  <si>
    <t>69700</t>
  </si>
  <si>
    <t>Monthly Fee</t>
  </si>
  <si>
    <t>10100</t>
  </si>
  <si>
    <t>Bryant &amp; Associates</t>
  </si>
  <si>
    <t>56300</t>
  </si>
  <si>
    <t>LTD, Basic Life &amp; AD&amp;D</t>
  </si>
  <si>
    <t>The Standard</t>
  </si>
  <si>
    <t>Total</t>
  </si>
  <si>
    <t>Transaction Ref</t>
  </si>
  <si>
    <t>Debit Amnt</t>
  </si>
  <si>
    <t>Credit Amnt</t>
  </si>
  <si>
    <t>40060</t>
  </si>
  <si>
    <t>093024</t>
  </si>
  <si>
    <t>Q1 2024 Refund</t>
  </si>
  <si>
    <t>RX REBATE</t>
  </si>
  <si>
    <t>Reference</t>
  </si>
  <si>
    <t>Trans Description</t>
  </si>
  <si>
    <t>Debit Amt</t>
  </si>
  <si>
    <t>Credit Amt</t>
  </si>
  <si>
    <t>COBRA</t>
  </si>
  <si>
    <t>COBRA Premiums from Meritain</t>
  </si>
  <si>
    <t>40050</t>
  </si>
  <si>
    <t>Refund</t>
  </si>
  <si>
    <t>Meritain Refund</t>
  </si>
  <si>
    <t>56000</t>
  </si>
  <si>
    <t>EXPENSES</t>
  </si>
  <si>
    <t>Monthly Office Expenses</t>
  </si>
  <si>
    <t>10300</t>
  </si>
  <si>
    <t>EXPENSES TO STAN</t>
  </si>
  <si>
    <t>SLEBC Monthly Expense to STAN</t>
  </si>
  <si>
    <t>69500</t>
  </si>
  <si>
    <t>Dental Claims</t>
  </si>
  <si>
    <t>JE 01</t>
  </si>
  <si>
    <t>Weekly Claims to Meritain</t>
  </si>
  <si>
    <t>Monthly Billing</t>
  </si>
  <si>
    <t>Administration Billing</t>
  </si>
  <si>
    <t>56100</t>
  </si>
  <si>
    <t>JE 02</t>
  </si>
  <si>
    <t>Refund issued to Jeff Ward for July and August Premium difference - E+S: D, E: M,V</t>
  </si>
  <si>
    <t>40020</t>
  </si>
  <si>
    <t>RETIREE PREMIUMS</t>
  </si>
  <si>
    <t>Monthly Retiree Premiums</t>
  </si>
  <si>
    <t>JE 03</t>
  </si>
  <si>
    <t>Reinsurance Funding</t>
  </si>
  <si>
    <t>Funding for Reinsurance Claims</t>
  </si>
  <si>
    <t>40040</t>
  </si>
  <si>
    <t>JE 04</t>
  </si>
  <si>
    <t>09/30/24</t>
  </si>
  <si>
    <t>Interest Income</t>
  </si>
  <si>
    <t>46000</t>
  </si>
  <si>
    <t>Service Charge</t>
  </si>
  <si>
    <t>62000</t>
  </si>
  <si>
    <t>10200</t>
  </si>
  <si>
    <t>Investment</t>
  </si>
  <si>
    <t>Gain in Investment</t>
  </si>
  <si>
    <t>27100</t>
  </si>
  <si>
    <t>Lt. Life</t>
  </si>
  <si>
    <t>Lt. Life Premiums</t>
  </si>
  <si>
    <t>40010</t>
  </si>
  <si>
    <t>PREMIUMS</t>
  </si>
  <si>
    <t>Premiums from Bargaining Members</t>
  </si>
  <si>
    <t>VSP Monthly Billing</t>
  </si>
  <si>
    <t>VSP Administration Billing</t>
  </si>
  <si>
    <t>56400</t>
  </si>
  <si>
    <t>Account Description</t>
  </si>
  <si>
    <t>Jrnl</t>
  </si>
  <si>
    <t>Balance</t>
  </si>
  <si>
    <t>Beginning Balance</t>
  </si>
  <si>
    <t>GENJ</t>
  </si>
  <si>
    <t>CDJ</t>
  </si>
  <si>
    <t>CRJ</t>
  </si>
  <si>
    <t>Current Period Change</t>
  </si>
  <si>
    <t>Ending Balance</t>
  </si>
  <si>
    <t>INVESTMENT GAINS/LOSSES</t>
  </si>
  <si>
    <t>28000</t>
  </si>
  <si>
    <t>BARGAINING MEMBER PREMIUMS</t>
  </si>
  <si>
    <t>RETIRED MEMBER PREMIUMS</t>
  </si>
  <si>
    <t>REINSURANCE REIMBURSMENT</t>
  </si>
  <si>
    <t>COBRA PREMIUMS</t>
  </si>
  <si>
    <t>Rx Rebate</t>
  </si>
  <si>
    <t>RX REBATE - Q1 2024 Refund</t>
  </si>
  <si>
    <t>INTEREST</t>
  </si>
  <si>
    <t>47000</t>
  </si>
  <si>
    <t>MISC INCOME</t>
  </si>
  <si>
    <t>INSURANCE CLAIMS</t>
  </si>
  <si>
    <t>HEALTH INS. ADMINISTRATOR FEE</t>
  </si>
  <si>
    <t>The Standard - LTD, Basic Life &amp; AD&amp;D</t>
  </si>
  <si>
    <t>VSP ADMINISTRATION</t>
  </si>
  <si>
    <t>BANK CHARGES</t>
  </si>
  <si>
    <t>OFFICE EXPENSES</t>
  </si>
  <si>
    <t>TAX AUDIT</t>
  </si>
  <si>
    <t>Bryant &amp; Associates - Monthly Fee</t>
  </si>
  <si>
    <t>Current Month</t>
  </si>
  <si>
    <t>Year to Date</t>
  </si>
  <si>
    <t>Revenues</t>
  </si>
  <si>
    <t>COBRA INSURANCE PREMIUMS</t>
  </si>
  <si>
    <t>CLAIM REFUND</t>
  </si>
  <si>
    <t>SETTLEMENT</t>
  </si>
  <si>
    <t>Total Revenues</t>
  </si>
  <si>
    <t>Cost of Sales</t>
  </si>
  <si>
    <t>Total Cost of Sales</t>
  </si>
  <si>
    <t>Gross Profit</t>
  </si>
  <si>
    <t>Expenses</t>
  </si>
  <si>
    <t>TRANSITIONAL REINSURANCE</t>
  </si>
  <si>
    <t>WELLNESS EXPENSES</t>
  </si>
  <si>
    <t>MISC EXPENSE</t>
  </si>
  <si>
    <t>INSURANCE</t>
  </si>
  <si>
    <t>Attorney Fees</t>
  </si>
  <si>
    <t>BUILDING EXPENSE</t>
  </si>
  <si>
    <t>TAXES - FIT</t>
  </si>
  <si>
    <t>TAXES - SIT</t>
  </si>
  <si>
    <t>TAXES - ON INVESTMENT</t>
  </si>
  <si>
    <t>FEDERAL EXCISE TAX</t>
  </si>
  <si>
    <t>ADJUSTING ENTRY</t>
  </si>
  <si>
    <t>Total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</si>
</sst>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* #,##0.00;\(&quot;$&quot;* #,##0.00\)"/>
    <numFmt numFmtId="165" formatCode="#,##0.00;\(#,##0.00\)"/>
    <numFmt numFmtId="166" formatCode="m/d/yy"/>
    <numFmt numFmtId="167" formatCode="#,##0.00;\-#,##0.00;* ??"/>
  </numFmts>
  <fonts count="4" x14ac:knownFonts="1">
    <font>
      <sz val="11"/>
      <color theme="1"/>
      <name val="Aptos Narrow"/>
      <family val="2"/>
      <scheme val="minor"/>
    </font>
    <font>
      <sz val="10"/>
      <color rgb="FF000000"/>
      <name val="Times New Roman"/>
      <family val="1"/>
    </font>
    <font>
      <sz val="9"/>
      <color rgb="FF000000"/>
      <name val="Arial"/>
      <family val="2"/>
    </font>
    <font>
      <b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left"/>
    </xf>
    <xf numFmtId="49" fontId="0" fillId="0" borderId="1" xfId="0" applyNumberFormat="1" applyBorder="1" applyAlignment="1">
      <alignment horizontal="left"/>
    </xf>
    <xf numFmtId="165" fontId="0" fillId="0" borderId="0" xfId="0" applyNumberFormat="1" applyAlignment="1">
      <alignment horizontal="right"/>
    </xf>
    <xf numFmtId="165" fontId="0" fillId="0" borderId="1" xfId="0" applyNumberFormat="1" applyBorder="1" applyAlignment="1">
      <alignment horizontal="right"/>
    </xf>
    <xf numFmtId="165" fontId="0" fillId="0" borderId="2" xfId="0" applyNumberFormat="1" applyBorder="1" applyAlignment="1">
      <alignment horizontal="right"/>
    </xf>
    <xf numFmtId="0" fontId="2" fillId="0" borderId="0" xfId="0" applyFont="1"/>
    <xf numFmtId="166" fontId="2" fillId="0" borderId="0" xfId="0" applyNumberFormat="1" applyFont="1" applyAlignment="1">
      <alignment horizontal="left"/>
    </xf>
    <xf numFmtId="166" fontId="3" fillId="0" borderId="0" xfId="0" applyNumberFormat="1" applyFont="1" applyAlignment="1">
      <alignment horizontal="left"/>
    </xf>
    <xf numFmtId="0" fontId="3" fillId="0" borderId="0" xfId="0" applyFont="1"/>
    <xf numFmtId="49" fontId="3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left" wrapText="1"/>
    </xf>
    <xf numFmtId="167" fontId="3" fillId="0" borderId="0" xfId="0" applyNumberFormat="1" applyFont="1" applyAlignment="1">
      <alignment horizontal="right"/>
    </xf>
    <xf numFmtId="167" fontId="2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49" fontId="3" fillId="0" borderId="3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right"/>
    </xf>
    <xf numFmtId="0" fontId="3" fillId="0" borderId="3" xfId="0" applyFont="1" applyBorder="1"/>
    <xf numFmtId="166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 wrapText="1"/>
    </xf>
    <xf numFmtId="167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vertical="top"/>
    </xf>
    <xf numFmtId="0" fontId="0" fillId="0" borderId="1" xfId="0" applyBorder="1"/>
    <xf numFmtId="0" fontId="0" fillId="0" borderId="2" xfId="0" applyBorder="1"/>
    <xf numFmtId="49" fontId="3" fillId="0" borderId="1" xfId="0" applyNumberFormat="1" applyFont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166" fontId="3" fillId="0" borderId="4" xfId="0" applyNumberFormat="1" applyFont="1" applyBorder="1" applyAlignment="1">
      <alignment horizontal="left"/>
    </xf>
    <xf numFmtId="167" fontId="3" fillId="0" borderId="4" xfId="0" applyNumberFormat="1" applyFont="1" applyBorder="1" applyAlignment="1">
      <alignment horizontal="right"/>
    </xf>
    <xf numFmtId="0" fontId="3" fillId="0" borderId="4" xfId="0" applyFont="1" applyBorder="1"/>
    <xf numFmtId="49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F4B97-8F5C-4B16-9277-3FFE08704B61}">
  <dimension ref="A1:C42"/>
  <sheetViews>
    <sheetView showGridLines="0" tabSelected="1" workbookViewId="0">
      <pane ySplit="1" topLeftCell="A2" activePane="bottomLeft" state="frozenSplit"/>
      <selection pane="bottomLeft"/>
    </sheetView>
  </sheetViews>
  <sheetFormatPr defaultRowHeight="12.75" x14ac:dyDescent="0.2"/>
  <cols>
    <col min="1" max="1" width="35.7109375" style="1" customWidth="1"/>
    <col min="2" max="3" width="15.7109375" style="1" customWidth="1"/>
    <col min="4" max="16384" width="9.140625" style="1"/>
  </cols>
  <sheetData>
    <row r="1" spans="1:3" x14ac:dyDescent="0.2">
      <c r="A1" s="2"/>
      <c r="B1" s="2"/>
      <c r="C1" s="2"/>
    </row>
    <row r="2" spans="1:3" x14ac:dyDescent="0.2">
      <c r="A2" s="3" t="s">
        <v>0</v>
      </c>
    </row>
    <row r="3" spans="1:3" x14ac:dyDescent="0.2">
      <c r="A3" s="3" t="s">
        <v>1</v>
      </c>
    </row>
    <row r="4" spans="1:3" x14ac:dyDescent="0.2">
      <c r="A4" s="4" t="s">
        <v>2</v>
      </c>
    </row>
    <row r="5" spans="1:3" x14ac:dyDescent="0.2">
      <c r="A5" s="4" t="s">
        <v>3</v>
      </c>
      <c r="B5" s="5">
        <v>2209457.69</v>
      </c>
      <c r="C5" s="4" t="s">
        <v>1</v>
      </c>
    </row>
    <row r="6" spans="1:3" x14ac:dyDescent="0.2">
      <c r="A6" s="4" t="s">
        <v>4</v>
      </c>
      <c r="B6" s="6">
        <v>2445669.21</v>
      </c>
      <c r="C6" s="4" t="s">
        <v>1</v>
      </c>
    </row>
    <row r="7" spans="1:3" x14ac:dyDescent="0.2">
      <c r="A7" s="4" t="s">
        <v>5</v>
      </c>
      <c r="B7" s="6">
        <v>12387.93</v>
      </c>
      <c r="C7" s="4" t="s">
        <v>1</v>
      </c>
    </row>
    <row r="8" spans="1:3" customFormat="1" ht="15" x14ac:dyDescent="0.25">
      <c r="A8" s="7"/>
      <c r="B8" s="8"/>
      <c r="C8" s="9"/>
    </row>
    <row r="9" spans="1:3" x14ac:dyDescent="0.2">
      <c r="A9" s="4" t="s">
        <v>6</v>
      </c>
      <c r="B9" s="4" t="s">
        <v>1</v>
      </c>
      <c r="C9" s="6">
        <f>ROUND(SUBTOTAL(9, B2:B8), 5)</f>
        <v>4667514.83</v>
      </c>
    </row>
    <row r="10" spans="1:3" x14ac:dyDescent="0.2">
      <c r="A10" s="3" t="s">
        <v>1</v>
      </c>
    </row>
    <row r="11" spans="1:3" x14ac:dyDescent="0.2">
      <c r="A11" s="4" t="s">
        <v>7</v>
      </c>
    </row>
    <row r="12" spans="1:3" customFormat="1" ht="15" x14ac:dyDescent="0.25">
      <c r="A12" s="7"/>
      <c r="B12" s="8"/>
      <c r="C12" s="9"/>
    </row>
    <row r="13" spans="1:3" x14ac:dyDescent="0.2">
      <c r="A13" s="4" t="s">
        <v>8</v>
      </c>
      <c r="B13" s="4" t="s">
        <v>1</v>
      </c>
      <c r="C13" s="6">
        <f>ROUND(SUBTOTAL(9, C10:C12), 5)</f>
        <v>0</v>
      </c>
    </row>
    <row r="14" spans="1:3" x14ac:dyDescent="0.2">
      <c r="A14" s="3" t="s">
        <v>1</v>
      </c>
    </row>
    <row r="15" spans="1:3" x14ac:dyDescent="0.2">
      <c r="A15" s="4" t="s">
        <v>9</v>
      </c>
    </row>
    <row r="16" spans="1:3" customFormat="1" ht="15" x14ac:dyDescent="0.25">
      <c r="A16" s="7"/>
      <c r="B16" s="8"/>
      <c r="C16" s="9"/>
    </row>
    <row r="17" spans="1:3" x14ac:dyDescent="0.2">
      <c r="A17" s="4" t="s">
        <v>10</v>
      </c>
      <c r="B17" s="4" t="s">
        <v>1</v>
      </c>
      <c r="C17" s="6">
        <f>ROUND(SUBTOTAL(9, C14:C16), 5)</f>
        <v>0</v>
      </c>
    </row>
    <row r="18" spans="1:3" customFormat="1" ht="15" x14ac:dyDescent="0.25">
      <c r="A18" s="7"/>
      <c r="B18" s="7"/>
      <c r="C18" s="10"/>
    </row>
    <row r="19" spans="1:3" ht="13.5" thickBot="1" x14ac:dyDescent="0.25">
      <c r="A19" s="4" t="s">
        <v>11</v>
      </c>
      <c r="B19" s="4" t="s">
        <v>1</v>
      </c>
      <c r="C19" s="5">
        <f>ROUND(C9+C13+C17, 5)</f>
        <v>4667514.83</v>
      </c>
    </row>
    <row r="20" spans="1:3" customFormat="1" ht="15.75" thickTop="1" x14ac:dyDescent="0.25">
      <c r="A20" s="7"/>
      <c r="B20" s="7"/>
      <c r="C20" s="11"/>
    </row>
    <row r="21" spans="1:3" x14ac:dyDescent="0.2">
      <c r="A21" s="3" t="s">
        <v>1</v>
      </c>
    </row>
    <row r="22" spans="1:3" x14ac:dyDescent="0.2">
      <c r="A22" s="3" t="s">
        <v>1</v>
      </c>
    </row>
    <row r="23" spans="1:3" x14ac:dyDescent="0.2">
      <c r="A23" s="3" t="s">
        <v>12</v>
      </c>
    </row>
    <row r="24" spans="1:3" x14ac:dyDescent="0.2">
      <c r="A24" s="3" t="s">
        <v>1</v>
      </c>
    </row>
    <row r="25" spans="1:3" x14ac:dyDescent="0.2">
      <c r="A25" s="4" t="s">
        <v>13</v>
      </c>
    </row>
    <row r="26" spans="1:3" customFormat="1" ht="15" x14ac:dyDescent="0.25">
      <c r="A26" s="7"/>
      <c r="B26" s="8"/>
      <c r="C26" s="9"/>
    </row>
    <row r="27" spans="1:3" x14ac:dyDescent="0.2">
      <c r="A27" s="4" t="s">
        <v>14</v>
      </c>
      <c r="B27" s="4" t="s">
        <v>1</v>
      </c>
      <c r="C27" s="6">
        <f>ROUND(SUBTOTAL(9, C21:C26), 5)</f>
        <v>0</v>
      </c>
    </row>
    <row r="28" spans="1:3" x14ac:dyDescent="0.2">
      <c r="A28" s="3" t="s">
        <v>1</v>
      </c>
    </row>
    <row r="29" spans="1:3" x14ac:dyDescent="0.2">
      <c r="A29" s="4" t="s">
        <v>15</v>
      </c>
    </row>
    <row r="30" spans="1:3" customFormat="1" ht="15" x14ac:dyDescent="0.25">
      <c r="A30" s="7"/>
      <c r="B30" s="8"/>
      <c r="C30" s="9"/>
    </row>
    <row r="31" spans="1:3" x14ac:dyDescent="0.2">
      <c r="A31" s="4" t="s">
        <v>16</v>
      </c>
      <c r="B31" s="4" t="s">
        <v>1</v>
      </c>
      <c r="C31" s="6">
        <f>ROUND(SUBTOTAL(9, C28:C30), 5)</f>
        <v>0</v>
      </c>
    </row>
    <row r="32" spans="1:3" customFormat="1" ht="15" x14ac:dyDescent="0.25">
      <c r="A32" s="7"/>
      <c r="B32" s="7"/>
      <c r="C32" s="10"/>
    </row>
    <row r="33" spans="1:3" x14ac:dyDescent="0.2">
      <c r="A33" s="4" t="s">
        <v>17</v>
      </c>
      <c r="B33" s="4" t="s">
        <v>1</v>
      </c>
      <c r="C33" s="6">
        <f>-(ROUND(-C27+-C31, 5))</f>
        <v>0</v>
      </c>
    </row>
    <row r="34" spans="1:3" x14ac:dyDescent="0.2">
      <c r="A34" s="3" t="s">
        <v>1</v>
      </c>
    </row>
    <row r="35" spans="1:3" x14ac:dyDescent="0.2">
      <c r="A35" s="4" t="s">
        <v>18</v>
      </c>
    </row>
    <row r="36" spans="1:3" x14ac:dyDescent="0.2">
      <c r="A36" s="4" t="s">
        <v>19</v>
      </c>
      <c r="B36" s="5">
        <v>3193539.34</v>
      </c>
      <c r="C36" s="4" t="s">
        <v>1</v>
      </c>
    </row>
    <row r="37" spans="1:3" x14ac:dyDescent="0.2">
      <c r="A37" s="4" t="s">
        <v>20</v>
      </c>
      <c r="B37" s="6">
        <v>1473975.49</v>
      </c>
      <c r="C37" s="4" t="s">
        <v>1</v>
      </c>
    </row>
    <row r="38" spans="1:3" customFormat="1" ht="15" x14ac:dyDescent="0.25">
      <c r="A38" s="7"/>
      <c r="B38" s="8"/>
      <c r="C38" s="9"/>
    </row>
    <row r="39" spans="1:3" x14ac:dyDescent="0.2">
      <c r="A39" s="4" t="s">
        <v>21</v>
      </c>
      <c r="B39" s="4" t="s">
        <v>1</v>
      </c>
      <c r="C39" s="6">
        <f>ROUND(SUBTOTAL(9, B34:B38), 5)</f>
        <v>4667514.83</v>
      </c>
    </row>
    <row r="40" spans="1:3" customFormat="1" ht="15" x14ac:dyDescent="0.25">
      <c r="A40" s="7"/>
      <c r="B40" s="7"/>
      <c r="C40" s="10"/>
    </row>
    <row r="41" spans="1:3" ht="13.5" thickBot="1" x14ac:dyDescent="0.25">
      <c r="A41" s="4" t="s">
        <v>22</v>
      </c>
      <c r="B41" s="4" t="s">
        <v>1</v>
      </c>
      <c r="C41" s="5">
        <f>-(ROUND(-C33+-C39, 5))</f>
        <v>4667514.83</v>
      </c>
    </row>
    <row r="42" spans="1:3" customFormat="1" ht="15.75" thickTop="1" x14ac:dyDescent="0.25">
      <c r="A42" s="7"/>
      <c r="B42" s="7"/>
      <c r="C42" s="11"/>
    </row>
  </sheetData>
  <pageMargins left="0.7" right="0.7" top="1.2222222222222223" bottom="0.65277777777777779" header="0.3" footer="0.3"/>
  <pageSetup orientation="landscape" horizontalDpi="300" verticalDpi="300" r:id="rId1"/>
  <headerFooter>
    <oddHeader xml:space="preserve">&amp;C&amp;"Times New Roman"&amp;10 S.L.E.B.C. Insurance
 Balance Sheet
 September 30, 2024
 &amp;L&amp;"Times New Roman"&amp;10
</oddHeader>
    <oddFooter>&amp;L&amp;10&amp;"Times New Roman"&amp;D at &amp;T&amp;C&amp;10&amp;"Times New Roman"Unaudited - For Management Purposes Only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AD59E-59FB-481A-95EC-A854A4B5CDB9}">
  <dimension ref="A1:E47"/>
  <sheetViews>
    <sheetView showGridLines="0" workbookViewId="0">
      <pane ySplit="1" topLeftCell="A2" activePane="bottomLeft" state="frozenSplit"/>
      <selection pane="bottomLeft"/>
    </sheetView>
  </sheetViews>
  <sheetFormatPr defaultRowHeight="12.75" x14ac:dyDescent="0.2"/>
  <cols>
    <col min="1" max="1" width="34.7109375" style="1" customWidth="1"/>
    <col min="2" max="2" width="15.7109375" style="1" customWidth="1"/>
    <col min="3" max="3" width="9.7109375" style="1" customWidth="1"/>
    <col min="4" max="4" width="16.7109375" style="1" customWidth="1"/>
    <col min="5" max="5" width="9.7109375" style="1" customWidth="1"/>
    <col min="6" max="16384" width="9.140625" style="1"/>
  </cols>
  <sheetData>
    <row r="1" spans="1:5" x14ac:dyDescent="0.2">
      <c r="A1" s="3"/>
      <c r="B1" s="40" t="s">
        <v>121</v>
      </c>
      <c r="C1" s="3"/>
      <c r="D1" s="40" t="s">
        <v>122</v>
      </c>
      <c r="E1" s="3"/>
    </row>
    <row r="2" spans="1:5" x14ac:dyDescent="0.2">
      <c r="A2" s="4" t="s">
        <v>123</v>
      </c>
    </row>
    <row r="3" spans="1:5" x14ac:dyDescent="0.2">
      <c r="A3" s="4" t="s">
        <v>102</v>
      </c>
      <c r="B3" s="5">
        <v>37217.69</v>
      </c>
      <c r="C3" s="6">
        <f>IF(1115531.06&lt;&gt;0, (B3/1115531.06)*100, 0)</f>
        <v>3.3363203710347609</v>
      </c>
      <c r="D3" s="5">
        <v>207693.1</v>
      </c>
      <c r="E3" s="6">
        <f>IF(9460162.33&lt;&gt;0, (D3/9460162.33)*100, 0)</f>
        <v>2.195449641930193</v>
      </c>
    </row>
    <row r="4" spans="1:5" x14ac:dyDescent="0.2">
      <c r="A4" s="4" t="s">
        <v>104</v>
      </c>
      <c r="B4" s="6">
        <v>923944.12</v>
      </c>
      <c r="C4" s="6">
        <f>IF(1115531.06&lt;&gt;0, (B4/1115531.06)*100, 0)</f>
        <v>82.825494791691412</v>
      </c>
      <c r="D4" s="6">
        <v>8278481.6399999997</v>
      </c>
      <c r="E4" s="6">
        <f>IF(9460162.33&lt;&gt;0, (D4/9460162.33)*100, 0)</f>
        <v>87.508875125190372</v>
      </c>
    </row>
    <row r="5" spans="1:5" x14ac:dyDescent="0.2">
      <c r="A5" s="4" t="s">
        <v>105</v>
      </c>
      <c r="B5" s="6">
        <v>46699.16</v>
      </c>
      <c r="C5" s="6">
        <f>IF(1115531.06&lt;&gt;0, (B5/1115531.06)*100, 0)</f>
        <v>4.1862716041272758</v>
      </c>
      <c r="D5" s="6">
        <v>450847.61</v>
      </c>
      <c r="E5" s="6">
        <f>IF(9460162.33&lt;&gt;0, (D5/9460162.33)*100, 0)</f>
        <v>4.7657491940732895</v>
      </c>
    </row>
    <row r="6" spans="1:5" x14ac:dyDescent="0.2">
      <c r="A6" s="4" t="s">
        <v>124</v>
      </c>
      <c r="B6" s="6">
        <v>0</v>
      </c>
      <c r="C6" s="6">
        <f>IF(1115531.06&lt;&gt;0, (B6/1115531.06)*100, 0)</f>
        <v>0</v>
      </c>
      <c r="D6" s="6">
        <v>0</v>
      </c>
      <c r="E6" s="6">
        <f>IF(9460162.33&lt;&gt;0, (D6/9460162.33)*100, 0)</f>
        <v>0</v>
      </c>
    </row>
    <row r="7" spans="1:5" x14ac:dyDescent="0.2">
      <c r="A7" s="4" t="s">
        <v>106</v>
      </c>
      <c r="B7" s="6">
        <v>7204.98</v>
      </c>
      <c r="C7" s="6">
        <f>IF(1115531.06&lt;&gt;0, (B7/1115531.06)*100, 0)</f>
        <v>0.64587892335333086</v>
      </c>
      <c r="D7" s="6">
        <v>240392.84</v>
      </c>
      <c r="E7" s="6">
        <f>IF(9460162.33&lt;&gt;0, (D7/9460162.33)*100, 0)</f>
        <v>2.5411069241134259</v>
      </c>
    </row>
    <row r="8" spans="1:5" x14ac:dyDescent="0.2">
      <c r="A8" s="4" t="s">
        <v>107</v>
      </c>
      <c r="B8" s="6">
        <v>3387.36</v>
      </c>
      <c r="C8" s="6">
        <f>IF(1115531.06&lt;&gt;0, (B8/1115531.06)*100, 0)</f>
        <v>0.30365447646074506</v>
      </c>
      <c r="D8" s="6">
        <v>18878.740000000002</v>
      </c>
      <c r="E8" s="6">
        <f>IF(9460162.33&lt;&gt;0, (D8/9460162.33)*100, 0)</f>
        <v>0.19956042339920399</v>
      </c>
    </row>
    <row r="9" spans="1:5" x14ac:dyDescent="0.2">
      <c r="A9" s="4" t="s">
        <v>108</v>
      </c>
      <c r="B9" s="6">
        <v>97077.7</v>
      </c>
      <c r="C9" s="6">
        <f>IF(1115531.06&lt;&gt;0, (B9/1115531.06)*100, 0)</f>
        <v>8.7023753511623418</v>
      </c>
      <c r="D9" s="6">
        <v>263752.03999999998</v>
      </c>
      <c r="E9" s="6">
        <f>IF(9460162.33&lt;&gt;0, (D9/9460162.33)*100, 0)</f>
        <v>2.7880286912581971</v>
      </c>
    </row>
    <row r="10" spans="1:5" x14ac:dyDescent="0.2">
      <c r="A10" s="4" t="s">
        <v>125</v>
      </c>
      <c r="B10" s="6">
        <v>0</v>
      </c>
      <c r="C10" s="6">
        <f>IF(1115531.06&lt;&gt;0, (B10/1115531.06)*100, 0)</f>
        <v>0</v>
      </c>
      <c r="D10" s="6">
        <v>0</v>
      </c>
      <c r="E10" s="6">
        <f>IF(9460162.33&lt;&gt;0, (D10/9460162.33)*100, 0)</f>
        <v>0</v>
      </c>
    </row>
    <row r="11" spans="1:5" x14ac:dyDescent="0.2">
      <c r="A11" s="4" t="s">
        <v>126</v>
      </c>
      <c r="B11" s="6">
        <v>0</v>
      </c>
      <c r="C11" s="6">
        <f>IF(1115531.06&lt;&gt;0, (B11/1115531.06)*100, 0)</f>
        <v>0</v>
      </c>
      <c r="D11" s="6">
        <v>0</v>
      </c>
      <c r="E11" s="6">
        <f>IF(9460162.33&lt;&gt;0, (D11/9460162.33)*100, 0)</f>
        <v>0</v>
      </c>
    </row>
    <row r="12" spans="1:5" x14ac:dyDescent="0.2">
      <c r="A12" s="4" t="s">
        <v>110</v>
      </c>
      <c r="B12" s="6">
        <v>0.05</v>
      </c>
      <c r="C12" s="6">
        <f>IF(1115531.06&lt;&gt;0, (B12/1115531.06)*100, 0)</f>
        <v>4.482170133389204E-6</v>
      </c>
      <c r="D12" s="6">
        <v>0.45</v>
      </c>
      <c r="E12" s="6">
        <f>IF(9460162.33&lt;&gt;0, (D12/9460162.33)*100, 0)</f>
        <v>4.7567894112447008E-6</v>
      </c>
    </row>
    <row r="13" spans="1:5" x14ac:dyDescent="0.2">
      <c r="A13" s="4" t="s">
        <v>112</v>
      </c>
      <c r="B13" s="6">
        <v>0</v>
      </c>
      <c r="C13" s="6">
        <f>IF(1115531.06&lt;&gt;0, (B13/1115531.06)*100, 0)</f>
        <v>0</v>
      </c>
      <c r="D13" s="6">
        <v>115.91</v>
      </c>
      <c r="E13" s="6">
        <f>IF(9460162.33&lt;&gt;0, (D13/9460162.33)*100, 0)</f>
        <v>1.225243245905274E-3</v>
      </c>
    </row>
    <row r="14" spans="1:5" customFormat="1" ht="15" x14ac:dyDescent="0.25">
      <c r="A14" s="7"/>
      <c r="B14" s="10"/>
      <c r="C14" s="9"/>
      <c r="D14" s="10"/>
      <c r="E14" s="9"/>
    </row>
    <row r="15" spans="1:5" x14ac:dyDescent="0.2">
      <c r="A15" s="4" t="s">
        <v>127</v>
      </c>
      <c r="B15" s="6">
        <f>ROUND(SUBTOTAL(9, B2:B14), 5)</f>
        <v>1115531.06</v>
      </c>
      <c r="C15" s="6">
        <f>ROUND(SUBTOTAL(9, C2:C14), 5)</f>
        <v>100</v>
      </c>
      <c r="D15" s="6">
        <f>ROUND(SUBTOTAL(9, D2:D14), 5)</f>
        <v>9460162.3300000001</v>
      </c>
      <c r="E15" s="6">
        <f>ROUND(SUBTOTAL(9, E2:E14), 5)</f>
        <v>100</v>
      </c>
    </row>
    <row r="16" spans="1:5" customFormat="1" ht="15" x14ac:dyDescent="0.25">
      <c r="A16" s="7"/>
      <c r="B16" s="10"/>
      <c r="C16" s="9"/>
      <c r="D16" s="10"/>
      <c r="E16" s="9"/>
    </row>
    <row r="17" spans="1:5" x14ac:dyDescent="0.2">
      <c r="A17" s="3" t="s">
        <v>1</v>
      </c>
    </row>
    <row r="18" spans="1:5" x14ac:dyDescent="0.2">
      <c r="A18" s="4" t="s">
        <v>128</v>
      </c>
    </row>
    <row r="19" spans="1:5" customFormat="1" ht="15" x14ac:dyDescent="0.25">
      <c r="A19" s="7"/>
      <c r="B19" s="10"/>
      <c r="C19" s="9"/>
      <c r="D19" s="10"/>
      <c r="E19" s="9"/>
    </row>
    <row r="20" spans="1:5" x14ac:dyDescent="0.2">
      <c r="A20" s="4" t="s">
        <v>129</v>
      </c>
      <c r="B20" s="6">
        <f>ROUND(SUBTOTAL(9, B17:B19), 5)</f>
        <v>0</v>
      </c>
      <c r="C20" s="6">
        <f>ROUND(SUBTOTAL(9, C17:C19), 5)</f>
        <v>0</v>
      </c>
      <c r="D20" s="6">
        <f>ROUND(SUBTOTAL(9, D17:D19), 5)</f>
        <v>0</v>
      </c>
      <c r="E20" s="6">
        <f>ROUND(SUBTOTAL(9, E17:E19), 5)</f>
        <v>0</v>
      </c>
    </row>
    <row r="21" spans="1:5" customFormat="1" ht="15" x14ac:dyDescent="0.25">
      <c r="A21" s="7"/>
      <c r="B21" s="10"/>
      <c r="C21" s="9"/>
      <c r="D21" s="10"/>
      <c r="E21" s="9"/>
    </row>
    <row r="22" spans="1:5" x14ac:dyDescent="0.2">
      <c r="A22" s="4" t="s">
        <v>130</v>
      </c>
      <c r="B22" s="6">
        <f>-(ROUND(-B15+B20, 5))</f>
        <v>1115531.06</v>
      </c>
      <c r="C22" s="6">
        <f>-(ROUND(-C15+C20, 5))</f>
        <v>100</v>
      </c>
      <c r="D22" s="6">
        <f>-(ROUND(-D15+D20, 5))</f>
        <v>9460162.3300000001</v>
      </c>
      <c r="E22" s="6">
        <f>-(ROUND(-E15+E20, 5))</f>
        <v>100</v>
      </c>
    </row>
    <row r="23" spans="1:5" customFormat="1" ht="15" x14ac:dyDescent="0.25">
      <c r="A23" s="7"/>
      <c r="B23" s="10"/>
      <c r="C23" s="9"/>
      <c r="D23" s="10"/>
      <c r="E23" s="9"/>
    </row>
    <row r="24" spans="1:5" x14ac:dyDescent="0.2">
      <c r="A24" s="4" t="s">
        <v>131</v>
      </c>
    </row>
    <row r="25" spans="1:5" x14ac:dyDescent="0.2">
      <c r="A25" s="4" t="s">
        <v>113</v>
      </c>
      <c r="B25" s="6">
        <v>604167.49</v>
      </c>
      <c r="C25" s="6">
        <f>IF(1115531.06&lt;&gt;0, (B25/1115531.06)*100, 0)</f>
        <v>54.159629584854407</v>
      </c>
      <c r="D25" s="6">
        <v>6365699.5700000003</v>
      </c>
      <c r="E25" s="6">
        <f>IF(9460162.33&lt;&gt;0, (D25/9460162.33)*100, 0)</f>
        <v>67.289538466090988</v>
      </c>
    </row>
    <row r="26" spans="1:5" x14ac:dyDescent="0.2">
      <c r="A26" s="4" t="s">
        <v>114</v>
      </c>
      <c r="B26" s="6">
        <v>136545.73000000001</v>
      </c>
      <c r="C26" s="6">
        <f>IF(1115531.06&lt;&gt;0, (B26/1115531.06)*100, 0)</f>
        <v>12.240423856956523</v>
      </c>
      <c r="D26" s="6">
        <v>1225197.8899999999</v>
      </c>
      <c r="E26" s="6">
        <f>IF(9460162.33&lt;&gt;0, (D26/9460162.33)*100, 0)</f>
        <v>12.951129666291889</v>
      </c>
    </row>
    <row r="27" spans="1:5" x14ac:dyDescent="0.2">
      <c r="A27" s="4" t="s">
        <v>132</v>
      </c>
      <c r="B27" s="6">
        <v>0</v>
      </c>
      <c r="C27" s="6">
        <f>IF(1115531.06&lt;&gt;0, (B27/1115531.06)*100, 0)</f>
        <v>0</v>
      </c>
      <c r="D27" s="6">
        <v>0</v>
      </c>
      <c r="E27" s="6">
        <f>IF(9460162.33&lt;&gt;0, (D27/9460162.33)*100, 0)</f>
        <v>0</v>
      </c>
    </row>
    <row r="28" spans="1:5" x14ac:dyDescent="0.2">
      <c r="A28" s="4" t="s">
        <v>34</v>
      </c>
      <c r="B28" s="6">
        <v>45900.53</v>
      </c>
      <c r="C28" s="6">
        <f>IF(1115531.06&lt;&gt;0, (B28/1115531.06)*100, 0)</f>
        <v>4.1146796934547032</v>
      </c>
      <c r="D28" s="6">
        <v>201719.72</v>
      </c>
      <c r="E28" s="6">
        <f>IF(9460162.33&lt;&gt;0, (D28/9460162.33)*100, 0)</f>
        <v>2.1323071736338797</v>
      </c>
    </row>
    <row r="29" spans="1:5" x14ac:dyDescent="0.2">
      <c r="A29" s="4" t="s">
        <v>116</v>
      </c>
      <c r="B29" s="6">
        <v>11107.2</v>
      </c>
      <c r="C29" s="6">
        <f>IF(1115531.06&lt;&gt;0, (B29/1115531.06)*100, 0)</f>
        <v>0.99568720211161121</v>
      </c>
      <c r="D29" s="6">
        <v>109465.39</v>
      </c>
      <c r="E29" s="6">
        <f>IF(9460162.33&lt;&gt;0, (D29/9460162.33)*100, 0)</f>
        <v>1.1571195734439368</v>
      </c>
    </row>
    <row r="30" spans="1:5" x14ac:dyDescent="0.2">
      <c r="A30" s="4" t="s">
        <v>133</v>
      </c>
      <c r="B30" s="6">
        <v>0</v>
      </c>
      <c r="C30" s="6">
        <f>IF(1115531.06&lt;&gt;0, (B30/1115531.06)*100, 0)</f>
        <v>0</v>
      </c>
      <c r="D30" s="6">
        <v>0</v>
      </c>
      <c r="E30" s="6">
        <f>IF(9460162.33&lt;&gt;0, (D30/9460162.33)*100, 0)</f>
        <v>0</v>
      </c>
    </row>
    <row r="31" spans="1:5" x14ac:dyDescent="0.2">
      <c r="A31" s="4" t="s">
        <v>134</v>
      </c>
      <c r="B31" s="6">
        <v>0</v>
      </c>
      <c r="C31" s="6">
        <f>IF(1115531.06&lt;&gt;0, (B31/1115531.06)*100, 0)</f>
        <v>0</v>
      </c>
      <c r="D31" s="6">
        <v>0</v>
      </c>
      <c r="E31" s="6">
        <f>IF(9460162.33&lt;&gt;0, (D31/9460162.33)*100, 0)</f>
        <v>0</v>
      </c>
    </row>
    <row r="32" spans="1:5" x14ac:dyDescent="0.2">
      <c r="A32" s="4" t="s">
        <v>117</v>
      </c>
      <c r="B32" s="6">
        <v>23.99</v>
      </c>
      <c r="C32" s="6">
        <f>IF(1115531.06&lt;&gt;0, (B32/1115531.06)*100, 0)</f>
        <v>2.1505452300001398E-3</v>
      </c>
      <c r="D32" s="6">
        <v>303.74</v>
      </c>
      <c r="E32" s="6">
        <f>IF(9460162.33&lt;&gt;0, (D32/9460162.33)*100, 0)</f>
        <v>3.2107271461588121E-3</v>
      </c>
    </row>
    <row r="33" spans="1:5" x14ac:dyDescent="0.2">
      <c r="A33" s="4" t="s">
        <v>135</v>
      </c>
      <c r="B33" s="6">
        <v>0</v>
      </c>
      <c r="C33" s="6">
        <f>IF(1115531.06&lt;&gt;0, (B33/1115531.06)*100, 0)</f>
        <v>0</v>
      </c>
      <c r="D33" s="6">
        <v>0</v>
      </c>
      <c r="E33" s="6">
        <f>IF(9460162.33&lt;&gt;0, (D33/9460162.33)*100, 0)</f>
        <v>0</v>
      </c>
    </row>
    <row r="34" spans="1:5" x14ac:dyDescent="0.2">
      <c r="A34" s="4" t="s">
        <v>136</v>
      </c>
      <c r="B34" s="6">
        <v>0</v>
      </c>
      <c r="C34" s="6">
        <f>IF(1115531.06&lt;&gt;0, (B34/1115531.06)*100, 0)</f>
        <v>0</v>
      </c>
      <c r="D34" s="6">
        <v>0</v>
      </c>
      <c r="E34" s="6">
        <f>IF(9460162.33&lt;&gt;0, (D34/9460162.33)*100, 0)</f>
        <v>0</v>
      </c>
    </row>
    <row r="35" spans="1:5" x14ac:dyDescent="0.2">
      <c r="A35" s="4" t="s">
        <v>118</v>
      </c>
      <c r="B35" s="6">
        <v>8112.17</v>
      </c>
      <c r="C35" s="6">
        <f>IF(1115531.06&lt;&gt;0, (B35/1115531.06)*100, 0)</f>
        <v>0.72720252181951794</v>
      </c>
      <c r="D35" s="6">
        <v>73009.53</v>
      </c>
      <c r="E35" s="6">
        <f>IF(9460162.33&lt;&gt;0, (D35/9460162.33)*100, 0)</f>
        <v>0.77175768716433857</v>
      </c>
    </row>
    <row r="36" spans="1:5" x14ac:dyDescent="0.2">
      <c r="A36" s="4" t="s">
        <v>137</v>
      </c>
      <c r="B36" s="6">
        <v>0</v>
      </c>
      <c r="C36" s="6">
        <f>IF(1115531.06&lt;&gt;0, (B36/1115531.06)*100, 0)</f>
        <v>0</v>
      </c>
      <c r="D36" s="6">
        <v>0</v>
      </c>
      <c r="E36" s="6">
        <f>IF(9460162.33&lt;&gt;0, (D36/9460162.33)*100, 0)</f>
        <v>0</v>
      </c>
    </row>
    <row r="37" spans="1:5" x14ac:dyDescent="0.2">
      <c r="A37" s="4" t="s">
        <v>119</v>
      </c>
      <c r="B37" s="6">
        <v>876</v>
      </c>
      <c r="C37" s="6">
        <f>IF(1115531.06&lt;&gt;0, (B37/1115531.06)*100, 0)</f>
        <v>7.8527620736978845E-2</v>
      </c>
      <c r="D37" s="6">
        <v>10791</v>
      </c>
      <c r="E37" s="6">
        <f>IF(9460162.33&lt;&gt;0, (D37/9460162.33)*100, 0)</f>
        <v>0.11406781008164793</v>
      </c>
    </row>
    <row r="38" spans="1:5" x14ac:dyDescent="0.2">
      <c r="A38" s="4" t="s">
        <v>138</v>
      </c>
      <c r="B38" s="6">
        <v>0</v>
      </c>
      <c r="C38" s="6">
        <f>IF(1115531.06&lt;&gt;0, (B38/1115531.06)*100, 0)</f>
        <v>0</v>
      </c>
      <c r="D38" s="6">
        <v>0</v>
      </c>
      <c r="E38" s="6">
        <f>IF(9460162.33&lt;&gt;0, (D38/9460162.33)*100, 0)</f>
        <v>0</v>
      </c>
    </row>
    <row r="39" spans="1:5" x14ac:dyDescent="0.2">
      <c r="A39" s="4" t="s">
        <v>139</v>
      </c>
      <c r="B39" s="6">
        <v>0</v>
      </c>
      <c r="C39" s="6">
        <f>IF(1115531.06&lt;&gt;0, (B39/1115531.06)*100, 0)</f>
        <v>0</v>
      </c>
      <c r="D39" s="6">
        <v>0</v>
      </c>
      <c r="E39" s="6">
        <f>IF(9460162.33&lt;&gt;0, (D39/9460162.33)*100, 0)</f>
        <v>0</v>
      </c>
    </row>
    <row r="40" spans="1:5" x14ac:dyDescent="0.2">
      <c r="A40" s="4" t="s">
        <v>140</v>
      </c>
      <c r="B40" s="6">
        <v>0</v>
      </c>
      <c r="C40" s="6">
        <f>IF(1115531.06&lt;&gt;0, (B40/1115531.06)*100, 0)</f>
        <v>0</v>
      </c>
      <c r="D40" s="6">
        <v>0</v>
      </c>
      <c r="E40" s="6">
        <f>IF(9460162.33&lt;&gt;0, (D40/9460162.33)*100, 0)</f>
        <v>0</v>
      </c>
    </row>
    <row r="41" spans="1:5" x14ac:dyDescent="0.2">
      <c r="A41" s="4" t="s">
        <v>141</v>
      </c>
      <c r="B41" s="6">
        <v>0</v>
      </c>
      <c r="C41" s="6">
        <f>IF(1115531.06&lt;&gt;0, (B41/1115531.06)*100, 0)</f>
        <v>0</v>
      </c>
      <c r="D41" s="6">
        <v>0</v>
      </c>
      <c r="E41" s="6">
        <f>IF(9460162.33&lt;&gt;0, (D41/9460162.33)*100, 0)</f>
        <v>0</v>
      </c>
    </row>
    <row r="42" spans="1:5" x14ac:dyDescent="0.2">
      <c r="A42" s="4" t="s">
        <v>142</v>
      </c>
      <c r="B42" s="6">
        <v>0</v>
      </c>
      <c r="C42" s="6">
        <f>IF(1115531.06&lt;&gt;0, (B42/1115531.06)*100, 0)</f>
        <v>0</v>
      </c>
      <c r="D42" s="6">
        <v>0</v>
      </c>
      <c r="E42" s="6">
        <f>IF(9460162.33&lt;&gt;0, (D42/9460162.33)*100, 0)</f>
        <v>0</v>
      </c>
    </row>
    <row r="43" spans="1:5" customFormat="1" ht="15" x14ac:dyDescent="0.25">
      <c r="A43" s="7"/>
      <c r="B43" s="10"/>
      <c r="C43" s="9"/>
      <c r="D43" s="10"/>
      <c r="E43" s="9"/>
    </row>
    <row r="44" spans="1:5" x14ac:dyDescent="0.2">
      <c r="A44" s="4" t="s">
        <v>143</v>
      </c>
      <c r="B44" s="6">
        <f>ROUND(SUBTOTAL(9, B24:B43), 5)</f>
        <v>806733.11</v>
      </c>
      <c r="C44" s="6">
        <f>ROUND(SUBTOTAL(9, C24:C43), 5)</f>
        <v>72.318299999999994</v>
      </c>
      <c r="D44" s="6">
        <f>ROUND(SUBTOTAL(9, D24:D43), 5)</f>
        <v>7986186.8399999999</v>
      </c>
      <c r="E44" s="6">
        <f>ROUND(SUBTOTAL(9, E24:E43), 5)</f>
        <v>84.419129999999996</v>
      </c>
    </row>
    <row r="45" spans="1:5" customFormat="1" ht="15" x14ac:dyDescent="0.25">
      <c r="A45" s="7"/>
      <c r="B45" s="10"/>
      <c r="C45" s="9"/>
      <c r="D45" s="10"/>
      <c r="E45" s="9"/>
    </row>
    <row r="46" spans="1:5" ht="13.5" thickBot="1" x14ac:dyDescent="0.25">
      <c r="A46" s="4" t="s">
        <v>20</v>
      </c>
      <c r="B46" s="5">
        <f>-(ROUND(-B22+B44, 5))</f>
        <v>308797.95</v>
      </c>
      <c r="C46" s="6">
        <f>-(ROUND(-C22+C44, 5))</f>
        <v>27.681699999999999</v>
      </c>
      <c r="D46" s="5">
        <f>-(ROUND(-D22+D44, 5))</f>
        <v>1473975.49</v>
      </c>
      <c r="E46" s="6">
        <f>-(ROUND(-E22+E44, 5))</f>
        <v>15.580870000000001</v>
      </c>
    </row>
    <row r="47" spans="1:5" customFormat="1" ht="15.75" thickTop="1" x14ac:dyDescent="0.25">
      <c r="A47" s="7"/>
      <c r="B47" s="11"/>
      <c r="C47" s="9"/>
      <c r="D47" s="11"/>
      <c r="E47" s="9"/>
    </row>
  </sheetData>
  <pageMargins left="0.7" right="0.7" top="1.375" bottom="0.65277777777777779" header="0.3" footer="0.3"/>
  <pageSetup orientation="landscape" horizontalDpi="300" verticalDpi="300" r:id="rId1"/>
  <headerFooter>
    <oddHeader xml:space="preserve">&amp;C&amp;"Times New Roman"&amp;8 
&amp;10 S.L.E.B.C. Insurance
 Income Statement
 For the Nine Months Ending September 30, 2024
 &amp;L&amp;"Times New Roman"&amp;8
&amp;10
</oddHeader>
    <oddFooter>&amp;L&amp;10&amp;"Times New Roman"&amp;D at &amp;T&amp;R&amp;10&amp;"Times New Roman"Page: &amp;P&amp;C&amp;10&amp;"Times New Roman"For Management Purposes Only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CE825-CDA0-43F0-9C39-37E44F31359C}">
  <dimension ref="A1:F21"/>
  <sheetViews>
    <sheetView showGridLines="0" workbookViewId="0">
      <pane ySplit="1" topLeftCell="A2" activePane="bottomLeft" state="frozenSplit"/>
      <selection pane="bottomLeft"/>
    </sheetView>
  </sheetViews>
  <sheetFormatPr defaultRowHeight="12" x14ac:dyDescent="0.2"/>
  <cols>
    <col min="1" max="1" width="7.7109375" style="13" customWidth="1"/>
    <col min="2" max="2" width="12.7109375" style="17" customWidth="1"/>
    <col min="3" max="3" width="13.7109375" style="17" customWidth="1"/>
    <col min="4" max="4" width="17.7109375" style="19" customWidth="1"/>
    <col min="5" max="5" width="13.7109375" style="21" customWidth="1"/>
    <col min="6" max="6" width="14.7109375" style="21" customWidth="1"/>
    <col min="7" max="16384" width="9.140625" style="12"/>
  </cols>
  <sheetData>
    <row r="1" spans="1:6" s="27" customFormat="1" x14ac:dyDescent="0.2">
      <c r="A1" s="25" t="s">
        <v>23</v>
      </c>
      <c r="B1" s="25" t="s">
        <v>24</v>
      </c>
      <c r="C1" s="25" t="s">
        <v>25</v>
      </c>
      <c r="D1" s="25" t="s">
        <v>26</v>
      </c>
      <c r="E1" s="26" t="s">
        <v>27</v>
      </c>
      <c r="F1" s="26" t="s">
        <v>28</v>
      </c>
    </row>
    <row r="2" spans="1:6" x14ac:dyDescent="0.2">
      <c r="A2" s="13">
        <v>45538</v>
      </c>
      <c r="B2" s="17" t="s">
        <v>1</v>
      </c>
      <c r="C2" s="17" t="s">
        <v>29</v>
      </c>
      <c r="D2" s="19" t="s">
        <v>30</v>
      </c>
      <c r="E2" s="21">
        <v>219</v>
      </c>
    </row>
    <row r="3" spans="1:6" x14ac:dyDescent="0.2">
      <c r="C3" s="17" t="s">
        <v>31</v>
      </c>
      <c r="D3" s="19" t="s">
        <v>32</v>
      </c>
      <c r="F3" s="21">
        <v>219</v>
      </c>
    </row>
    <row r="5" spans="1:6" x14ac:dyDescent="0.2">
      <c r="A5" s="13">
        <v>45545</v>
      </c>
      <c r="B5" s="17" t="s">
        <v>1</v>
      </c>
      <c r="C5" s="17" t="s">
        <v>29</v>
      </c>
      <c r="D5" s="19" t="s">
        <v>30</v>
      </c>
      <c r="E5" s="21">
        <v>219</v>
      </c>
    </row>
    <row r="6" spans="1:6" x14ac:dyDescent="0.2">
      <c r="C6" s="17" t="s">
        <v>31</v>
      </c>
      <c r="D6" s="19" t="s">
        <v>32</v>
      </c>
      <c r="F6" s="21">
        <v>219</v>
      </c>
    </row>
    <row r="8" spans="1:6" x14ac:dyDescent="0.2">
      <c r="A8" s="13">
        <v>45552</v>
      </c>
      <c r="B8" s="17" t="s">
        <v>1</v>
      </c>
      <c r="C8" s="17" t="s">
        <v>29</v>
      </c>
      <c r="D8" s="19" t="s">
        <v>30</v>
      </c>
      <c r="E8" s="21">
        <v>219</v>
      </c>
    </row>
    <row r="9" spans="1:6" x14ac:dyDescent="0.2">
      <c r="C9" s="17" t="s">
        <v>31</v>
      </c>
      <c r="D9" s="19" t="s">
        <v>32</v>
      </c>
      <c r="F9" s="21">
        <v>219</v>
      </c>
    </row>
    <row r="11" spans="1:6" s="32" customFormat="1" ht="24" x14ac:dyDescent="0.25">
      <c r="A11" s="28">
        <v>45555</v>
      </c>
      <c r="B11" s="29" t="s">
        <v>1</v>
      </c>
      <c r="C11" s="29" t="s">
        <v>33</v>
      </c>
      <c r="D11" s="30" t="s">
        <v>34</v>
      </c>
      <c r="E11" s="31">
        <v>22905.78</v>
      </c>
      <c r="F11" s="31"/>
    </row>
    <row r="12" spans="1:6" x14ac:dyDescent="0.2">
      <c r="C12" s="17" t="s">
        <v>31</v>
      </c>
      <c r="D12" s="19" t="s">
        <v>35</v>
      </c>
      <c r="F12" s="21">
        <v>22905.78</v>
      </c>
    </row>
    <row r="14" spans="1:6" s="32" customFormat="1" ht="24" x14ac:dyDescent="0.25">
      <c r="A14" s="28">
        <v>45555</v>
      </c>
      <c r="B14" s="29" t="s">
        <v>1</v>
      </c>
      <c r="C14" s="29" t="s">
        <v>33</v>
      </c>
      <c r="D14" s="30" t="s">
        <v>34</v>
      </c>
      <c r="E14" s="31">
        <v>22994.75</v>
      </c>
      <c r="F14" s="31"/>
    </row>
    <row r="15" spans="1:6" x14ac:dyDescent="0.2">
      <c r="C15" s="17" t="s">
        <v>31</v>
      </c>
      <c r="D15" s="19" t="s">
        <v>35</v>
      </c>
      <c r="F15" s="21">
        <v>22994.75</v>
      </c>
    </row>
    <row r="17" spans="1:6" x14ac:dyDescent="0.2">
      <c r="A17" s="13">
        <v>45559</v>
      </c>
      <c r="B17" s="17" t="s">
        <v>1</v>
      </c>
      <c r="C17" s="17" t="s">
        <v>29</v>
      </c>
      <c r="D17" s="19" t="s">
        <v>30</v>
      </c>
      <c r="E17" s="21">
        <v>219</v>
      </c>
    </row>
    <row r="18" spans="1:6" x14ac:dyDescent="0.2">
      <c r="C18" s="17" t="s">
        <v>31</v>
      </c>
      <c r="D18" s="19" t="s">
        <v>32</v>
      </c>
      <c r="F18" s="21">
        <v>219</v>
      </c>
    </row>
    <row r="19" spans="1:6" customFormat="1" ht="15" x14ac:dyDescent="0.25">
      <c r="E19" s="33"/>
      <c r="F19" s="33"/>
    </row>
    <row r="20" spans="1:6" s="15" customFormat="1" ht="12.75" thickBot="1" x14ac:dyDescent="0.25">
      <c r="A20" s="14"/>
      <c r="B20" s="16" t="s">
        <v>36</v>
      </c>
      <c r="C20" s="16" t="s">
        <v>1</v>
      </c>
      <c r="D20" s="18" t="s">
        <v>1</v>
      </c>
      <c r="E20" s="20">
        <f>SUBTOTAL(9, E2:E19)</f>
        <v>46776.53</v>
      </c>
      <c r="F20" s="20">
        <f>SUBTOTAL(9, F2:F19)</f>
        <v>46776.53</v>
      </c>
    </row>
    <row r="21" spans="1:6" customFormat="1" ht="15.75" thickTop="1" x14ac:dyDescent="0.25">
      <c r="E21" s="34"/>
      <c r="F21" s="34"/>
    </row>
  </sheetData>
  <pageMargins left="0.7" right="0.7" top="1.25" bottom="0.65277777777777779" header="0.3" footer="0.3"/>
  <pageSetup orientation="landscape" horizontalDpi="300" verticalDpi="300" r:id="rId1"/>
  <headerFooter>
    <oddHeader xml:space="preserve">&amp;C&amp;"Arial"&amp;12&amp;B S.L.E.B.C. Insurance&amp;B
&amp;11&amp;B Cash Disbursements Journal&amp;B
&amp;B For the Period From Sep 1, 2024 to Sep 30, 2024&amp;B&amp;L&amp;"Arial"&amp;12
&amp;11
&amp;"Arial"&amp;8 Filter Criteria includes: Report order is by Date. Report is printed in Detail Format. </oddHeader>
    <oddFooter>&amp;L&amp;08&amp;"MS San Serif"&amp;D at &amp;T&amp;R&amp;08&amp;"MS San Serif"Page: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EB547-A4BC-4201-844D-6C04C7502541}">
  <dimension ref="A1:F6"/>
  <sheetViews>
    <sheetView showGridLines="0" workbookViewId="0">
      <pane ySplit="1" topLeftCell="A2" activePane="bottomLeft" state="frozenSplit"/>
      <selection pane="bottomLeft"/>
    </sheetView>
  </sheetViews>
  <sheetFormatPr defaultRowHeight="12" x14ac:dyDescent="0.2"/>
  <cols>
    <col min="1" max="1" width="8.7109375" style="13" customWidth="1"/>
    <col min="2" max="2" width="18.7109375" style="17" customWidth="1"/>
    <col min="3" max="3" width="15.7109375" style="17" customWidth="1"/>
    <col min="4" max="4" width="26.7109375" style="19" customWidth="1"/>
    <col min="5" max="6" width="11.7109375" style="21" customWidth="1"/>
    <col min="7" max="16384" width="9.140625" style="12"/>
  </cols>
  <sheetData>
    <row r="1" spans="1:6" s="27" customFormat="1" x14ac:dyDescent="0.2">
      <c r="A1" s="25" t="s">
        <v>23</v>
      </c>
      <c r="B1" s="25" t="s">
        <v>25</v>
      </c>
      <c r="C1" s="25" t="s">
        <v>37</v>
      </c>
      <c r="D1" s="25" t="s">
        <v>26</v>
      </c>
      <c r="E1" s="26" t="s">
        <v>38</v>
      </c>
      <c r="F1" s="26" t="s">
        <v>39</v>
      </c>
    </row>
    <row r="2" spans="1:6" x14ac:dyDescent="0.2">
      <c r="A2" s="13">
        <v>45565</v>
      </c>
      <c r="B2" s="17" t="s">
        <v>40</v>
      </c>
      <c r="C2" s="17" t="s">
        <v>41</v>
      </c>
      <c r="D2" s="19" t="s">
        <v>42</v>
      </c>
      <c r="F2" s="21">
        <v>97077.7</v>
      </c>
    </row>
    <row r="3" spans="1:6" x14ac:dyDescent="0.2">
      <c r="B3" s="17" t="s">
        <v>31</v>
      </c>
      <c r="D3" s="19" t="s">
        <v>43</v>
      </c>
      <c r="E3" s="21">
        <v>97077.7</v>
      </c>
    </row>
    <row r="4" spans="1:6" customFormat="1" ht="15" x14ac:dyDescent="0.25">
      <c r="E4" s="33"/>
      <c r="F4" s="33"/>
    </row>
    <row r="5" spans="1:6" s="15" customFormat="1" ht="12.75" thickBot="1" x14ac:dyDescent="0.25">
      <c r="A5" s="14"/>
      <c r="B5" s="16" t="s">
        <v>1</v>
      </c>
      <c r="C5" s="16" t="s">
        <v>1</v>
      </c>
      <c r="D5" s="18" t="s">
        <v>1</v>
      </c>
      <c r="E5" s="20">
        <f>SUBTOTAL(9, E2:E4)</f>
        <v>97077.7</v>
      </c>
      <c r="F5" s="20">
        <f>SUBTOTAL(9, F2:F4)</f>
        <v>97077.7</v>
      </c>
    </row>
    <row r="6" spans="1:6" customFormat="1" ht="15.75" thickTop="1" x14ac:dyDescent="0.25">
      <c r="E6" s="34"/>
      <c r="F6" s="34"/>
    </row>
  </sheetData>
  <pageMargins left="0.7" right="0.7" top="1.25" bottom="0.65277777777777779" header="0.3" footer="0.3"/>
  <pageSetup orientation="landscape" horizontalDpi="300" verticalDpi="300" r:id="rId1"/>
  <headerFooter>
    <oddHeader xml:space="preserve">&amp;C&amp;"Arial"&amp;12&amp;B S.L.E.B.C. Insurance&amp;B
&amp;11&amp;B Cash Receipts Journal&amp;B
&amp;B For the Period From Sep 1, 2024 to Sep 30, 2024&amp;B&amp;L&amp;"Arial"&amp;12
&amp;11
&amp;"Arial"&amp;8 Filter Criteria includes: Report order is by Check Date. Report is printed in Detail Format. </oddHeader>
    <oddFooter>&amp;L&amp;08&amp;"MS San Serif"&amp;D at &amp;T&amp;R&amp;08&amp;"MS San Serif"Page: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5C1E1-4F69-4169-859F-81CB788C78C0}">
  <dimension ref="A1:F71"/>
  <sheetViews>
    <sheetView showGridLines="0" workbookViewId="0">
      <pane ySplit="1" topLeftCell="A2" activePane="bottomLeft" state="frozenSplit"/>
      <selection pane="bottomLeft"/>
    </sheetView>
  </sheetViews>
  <sheetFormatPr defaultRowHeight="12" x14ac:dyDescent="0.2"/>
  <cols>
    <col min="1" max="1" width="7.7109375" style="13" customWidth="1"/>
    <col min="2" max="3" width="11.7109375" style="17" customWidth="1"/>
    <col min="4" max="4" width="29.7109375" style="17" customWidth="1"/>
    <col min="5" max="6" width="11.7109375" style="21" customWidth="1"/>
    <col min="7" max="16384" width="9.140625" style="12"/>
  </cols>
  <sheetData>
    <row r="1" spans="1:6" s="27" customFormat="1" x14ac:dyDescent="0.2">
      <c r="A1" s="25" t="s">
        <v>23</v>
      </c>
      <c r="B1" s="25" t="s">
        <v>25</v>
      </c>
      <c r="C1" s="25" t="s">
        <v>44</v>
      </c>
      <c r="D1" s="25" t="s">
        <v>45</v>
      </c>
      <c r="E1" s="26" t="s">
        <v>46</v>
      </c>
      <c r="F1" s="26" t="s">
        <v>47</v>
      </c>
    </row>
    <row r="2" spans="1:6" x14ac:dyDescent="0.2">
      <c r="A2" s="13">
        <v>45536</v>
      </c>
      <c r="B2" s="17" t="s">
        <v>31</v>
      </c>
      <c r="C2" s="17" t="s">
        <v>48</v>
      </c>
      <c r="D2" s="17" t="s">
        <v>49</v>
      </c>
      <c r="E2" s="21">
        <v>3387.36</v>
      </c>
    </row>
    <row r="3" spans="1:6" x14ac:dyDescent="0.2">
      <c r="B3" s="17" t="s">
        <v>50</v>
      </c>
      <c r="D3" s="17" t="s">
        <v>49</v>
      </c>
      <c r="F3" s="21">
        <v>3387.36</v>
      </c>
    </row>
    <row r="5" spans="1:6" x14ac:dyDescent="0.2">
      <c r="A5" s="13">
        <v>45536</v>
      </c>
      <c r="B5" s="17" t="s">
        <v>31</v>
      </c>
      <c r="C5" s="17" t="s">
        <v>51</v>
      </c>
      <c r="D5" s="17" t="s">
        <v>52</v>
      </c>
      <c r="E5" s="21">
        <v>1529.57</v>
      </c>
    </row>
    <row r="6" spans="1:6" x14ac:dyDescent="0.2">
      <c r="B6" s="17" t="s">
        <v>53</v>
      </c>
      <c r="D6" s="17" t="s">
        <v>52</v>
      </c>
      <c r="F6" s="21">
        <v>1529.57</v>
      </c>
    </row>
    <row r="8" spans="1:6" x14ac:dyDescent="0.2">
      <c r="A8" s="13">
        <v>45537</v>
      </c>
      <c r="B8" s="17" t="s">
        <v>31</v>
      </c>
      <c r="C8" s="17" t="s">
        <v>54</v>
      </c>
      <c r="D8" s="17" t="s">
        <v>55</v>
      </c>
      <c r="F8" s="21">
        <v>8112.17</v>
      </c>
    </row>
    <row r="9" spans="1:6" x14ac:dyDescent="0.2">
      <c r="B9" s="17" t="s">
        <v>56</v>
      </c>
      <c r="D9" s="17" t="s">
        <v>55</v>
      </c>
      <c r="E9" s="21">
        <v>8112.17</v>
      </c>
    </row>
    <row r="11" spans="1:6" x14ac:dyDescent="0.2">
      <c r="A11" s="13">
        <v>45537</v>
      </c>
      <c r="B11" s="17" t="s">
        <v>56</v>
      </c>
      <c r="C11" s="17" t="s">
        <v>57</v>
      </c>
      <c r="D11" s="17" t="s">
        <v>58</v>
      </c>
      <c r="F11" s="21">
        <v>8112.17</v>
      </c>
    </row>
    <row r="12" spans="1:6" x14ac:dyDescent="0.2">
      <c r="B12" s="17" t="s">
        <v>59</v>
      </c>
      <c r="D12" s="17" t="s">
        <v>58</v>
      </c>
      <c r="E12" s="21">
        <v>8112.17</v>
      </c>
    </row>
    <row r="14" spans="1:6" x14ac:dyDescent="0.2">
      <c r="A14" s="13">
        <v>45538</v>
      </c>
      <c r="B14" s="17" t="s">
        <v>31</v>
      </c>
      <c r="C14" s="17" t="s">
        <v>60</v>
      </c>
      <c r="D14" s="17" t="s">
        <v>60</v>
      </c>
      <c r="F14" s="21">
        <v>6169.14</v>
      </c>
    </row>
    <row r="15" spans="1:6" x14ac:dyDescent="0.2">
      <c r="B15" s="17" t="s">
        <v>53</v>
      </c>
      <c r="D15" s="17" t="s">
        <v>60</v>
      </c>
      <c r="E15" s="21">
        <v>6169.14</v>
      </c>
    </row>
    <row r="17" spans="1:6" x14ac:dyDescent="0.2">
      <c r="A17" s="13">
        <v>45538</v>
      </c>
      <c r="B17" s="17" t="s">
        <v>31</v>
      </c>
      <c r="C17" s="17" t="s">
        <v>61</v>
      </c>
      <c r="D17" s="17" t="s">
        <v>62</v>
      </c>
      <c r="F17" s="21">
        <v>177536</v>
      </c>
    </row>
    <row r="18" spans="1:6" x14ac:dyDescent="0.2">
      <c r="B18" s="17" t="s">
        <v>53</v>
      </c>
      <c r="D18" s="17" t="s">
        <v>62</v>
      </c>
      <c r="E18" s="21">
        <v>177536</v>
      </c>
    </row>
    <row r="20" spans="1:6" x14ac:dyDescent="0.2">
      <c r="A20" s="13">
        <v>45538</v>
      </c>
      <c r="B20" s="17" t="s">
        <v>31</v>
      </c>
      <c r="C20" s="17" t="s">
        <v>63</v>
      </c>
      <c r="D20" s="17" t="s">
        <v>64</v>
      </c>
      <c r="F20" s="21">
        <v>136545.73000000001</v>
      </c>
    </row>
    <row r="21" spans="1:6" x14ac:dyDescent="0.2">
      <c r="B21" s="17" t="s">
        <v>65</v>
      </c>
      <c r="D21" s="17" t="s">
        <v>64</v>
      </c>
      <c r="E21" s="21">
        <v>136545.73000000001</v>
      </c>
    </row>
    <row r="23" spans="1:6" x14ac:dyDescent="0.2">
      <c r="A23" s="13">
        <v>45544</v>
      </c>
      <c r="B23" s="17" t="s">
        <v>31</v>
      </c>
      <c r="C23" s="17" t="s">
        <v>60</v>
      </c>
      <c r="D23" s="17" t="s">
        <v>60</v>
      </c>
      <c r="F23" s="21">
        <v>7212.2</v>
      </c>
    </row>
    <row r="24" spans="1:6" x14ac:dyDescent="0.2">
      <c r="B24" s="17" t="s">
        <v>53</v>
      </c>
      <c r="D24" s="17" t="s">
        <v>60</v>
      </c>
      <c r="E24" s="21">
        <v>7212.2</v>
      </c>
    </row>
    <row r="26" spans="1:6" x14ac:dyDescent="0.2">
      <c r="A26" s="13">
        <v>45545</v>
      </c>
      <c r="B26" s="17" t="s">
        <v>31</v>
      </c>
      <c r="C26" s="17" t="s">
        <v>66</v>
      </c>
      <c r="D26" s="17" t="s">
        <v>62</v>
      </c>
      <c r="F26" s="21">
        <v>135174.41</v>
      </c>
    </row>
    <row r="27" spans="1:6" x14ac:dyDescent="0.2">
      <c r="B27" s="17" t="s">
        <v>53</v>
      </c>
      <c r="D27" s="17" t="s">
        <v>62</v>
      </c>
      <c r="E27" s="21">
        <v>135174.41</v>
      </c>
    </row>
    <row r="29" spans="1:6" x14ac:dyDescent="0.2">
      <c r="A29" s="13">
        <v>45547</v>
      </c>
      <c r="B29" s="17" t="s">
        <v>31</v>
      </c>
      <c r="C29" s="17" t="s">
        <v>51</v>
      </c>
      <c r="D29" s="17" t="s">
        <v>67</v>
      </c>
      <c r="F29" s="21">
        <v>2213.48</v>
      </c>
    </row>
    <row r="30" spans="1:6" x14ac:dyDescent="0.2">
      <c r="B30" s="17" t="s">
        <v>68</v>
      </c>
      <c r="D30" s="17" t="s">
        <v>67</v>
      </c>
      <c r="E30" s="21">
        <v>2213.48</v>
      </c>
    </row>
    <row r="32" spans="1:6" x14ac:dyDescent="0.2">
      <c r="A32" s="13">
        <v>45550</v>
      </c>
      <c r="B32" s="17" t="s">
        <v>31</v>
      </c>
      <c r="C32" s="17" t="s">
        <v>69</v>
      </c>
      <c r="D32" s="17" t="s">
        <v>70</v>
      </c>
      <c r="E32" s="21">
        <v>48912.639999999999</v>
      </c>
    </row>
    <row r="33" spans="1:6" x14ac:dyDescent="0.2">
      <c r="B33" s="17" t="s">
        <v>68</v>
      </c>
      <c r="D33" s="17" t="s">
        <v>70</v>
      </c>
      <c r="F33" s="21">
        <v>48912.639999999999</v>
      </c>
    </row>
    <row r="35" spans="1:6" x14ac:dyDescent="0.2">
      <c r="A35" s="13">
        <v>45551</v>
      </c>
      <c r="B35" s="17" t="s">
        <v>31</v>
      </c>
      <c r="C35" s="17" t="s">
        <v>60</v>
      </c>
      <c r="D35" s="17" t="s">
        <v>60</v>
      </c>
      <c r="F35" s="21">
        <v>7982.97</v>
      </c>
    </row>
    <row r="36" spans="1:6" x14ac:dyDescent="0.2">
      <c r="B36" s="17" t="s">
        <v>53</v>
      </c>
      <c r="D36" s="17" t="s">
        <v>60</v>
      </c>
      <c r="E36" s="21">
        <v>7982.97</v>
      </c>
    </row>
    <row r="38" spans="1:6" x14ac:dyDescent="0.2">
      <c r="A38" s="13">
        <v>45552</v>
      </c>
      <c r="B38" s="17" t="s">
        <v>31</v>
      </c>
      <c r="C38" s="17" t="s">
        <v>71</v>
      </c>
      <c r="D38" s="17" t="s">
        <v>62</v>
      </c>
      <c r="F38" s="21">
        <v>153003.19</v>
      </c>
    </row>
    <row r="39" spans="1:6" x14ac:dyDescent="0.2">
      <c r="B39" s="17" t="s">
        <v>53</v>
      </c>
      <c r="D39" s="17" t="s">
        <v>62</v>
      </c>
      <c r="E39" s="21">
        <v>153003.19</v>
      </c>
    </row>
    <row r="41" spans="1:6" x14ac:dyDescent="0.2">
      <c r="A41" s="13">
        <v>45558</v>
      </c>
      <c r="B41" s="17" t="s">
        <v>31</v>
      </c>
      <c r="C41" s="17" t="s">
        <v>60</v>
      </c>
      <c r="D41" s="17" t="s">
        <v>60</v>
      </c>
      <c r="F41" s="21">
        <v>12306.06</v>
      </c>
    </row>
    <row r="42" spans="1:6" x14ac:dyDescent="0.2">
      <c r="B42" s="17" t="s">
        <v>53</v>
      </c>
      <c r="D42" s="17" t="s">
        <v>60</v>
      </c>
      <c r="E42" s="21">
        <v>12306.06</v>
      </c>
    </row>
    <row r="44" spans="1:6" x14ac:dyDescent="0.2">
      <c r="A44" s="13">
        <v>45558</v>
      </c>
      <c r="B44" s="17" t="s">
        <v>31</v>
      </c>
      <c r="C44" s="17" t="s">
        <v>72</v>
      </c>
      <c r="D44" s="17" t="s">
        <v>73</v>
      </c>
      <c r="E44" s="21">
        <v>7204.98</v>
      </c>
    </row>
    <row r="45" spans="1:6" x14ac:dyDescent="0.2">
      <c r="B45" s="17" t="s">
        <v>74</v>
      </c>
      <c r="D45" s="17" t="s">
        <v>73</v>
      </c>
      <c r="F45" s="21">
        <v>7204.98</v>
      </c>
    </row>
    <row r="47" spans="1:6" x14ac:dyDescent="0.2">
      <c r="A47" s="13">
        <v>45559</v>
      </c>
      <c r="B47" s="17" t="s">
        <v>31</v>
      </c>
      <c r="C47" s="17" t="s">
        <v>75</v>
      </c>
      <c r="D47" s="17" t="s">
        <v>62</v>
      </c>
      <c r="F47" s="21">
        <v>98792.2</v>
      </c>
    </row>
    <row r="48" spans="1:6" x14ac:dyDescent="0.2">
      <c r="B48" s="17" t="s">
        <v>53</v>
      </c>
      <c r="D48" s="17" t="s">
        <v>62</v>
      </c>
      <c r="E48" s="21">
        <v>98792.2</v>
      </c>
    </row>
    <row r="50" spans="1:6" x14ac:dyDescent="0.2">
      <c r="A50" s="13">
        <v>45565</v>
      </c>
      <c r="B50" s="17" t="s">
        <v>56</v>
      </c>
      <c r="C50" s="17" t="s">
        <v>76</v>
      </c>
      <c r="D50" s="17" t="s">
        <v>77</v>
      </c>
      <c r="E50" s="21">
        <v>0.05</v>
      </c>
    </row>
    <row r="51" spans="1:6" x14ac:dyDescent="0.2">
      <c r="B51" s="17" t="s">
        <v>78</v>
      </c>
      <c r="D51" s="17" t="s">
        <v>77</v>
      </c>
      <c r="F51" s="21">
        <v>0.05</v>
      </c>
    </row>
    <row r="52" spans="1:6" x14ac:dyDescent="0.2">
      <c r="B52" s="17" t="s">
        <v>31</v>
      </c>
      <c r="D52" s="17" t="s">
        <v>79</v>
      </c>
      <c r="F52" s="21">
        <v>23.99</v>
      </c>
    </row>
    <row r="53" spans="1:6" x14ac:dyDescent="0.2">
      <c r="B53" s="17" t="s">
        <v>80</v>
      </c>
      <c r="D53" s="17" t="s">
        <v>79</v>
      </c>
      <c r="E53" s="21">
        <v>23.99</v>
      </c>
    </row>
    <row r="55" spans="1:6" x14ac:dyDescent="0.2">
      <c r="A55" s="13">
        <v>45565</v>
      </c>
      <c r="B55" s="17" t="s">
        <v>31</v>
      </c>
      <c r="C55" s="17" t="s">
        <v>60</v>
      </c>
      <c r="D55" s="17" t="s">
        <v>60</v>
      </c>
      <c r="F55" s="21">
        <v>7520.89</v>
      </c>
    </row>
    <row r="56" spans="1:6" x14ac:dyDescent="0.2">
      <c r="B56" s="17" t="s">
        <v>53</v>
      </c>
      <c r="D56" s="17" t="s">
        <v>60</v>
      </c>
      <c r="E56" s="21">
        <v>7520.89</v>
      </c>
    </row>
    <row r="58" spans="1:6" x14ac:dyDescent="0.2">
      <c r="A58" s="13">
        <v>45565</v>
      </c>
      <c r="B58" s="17" t="s">
        <v>81</v>
      </c>
      <c r="C58" s="17" t="s">
        <v>82</v>
      </c>
      <c r="D58" s="17" t="s">
        <v>83</v>
      </c>
      <c r="E58" s="21">
        <v>37217.69</v>
      </c>
    </row>
    <row r="59" spans="1:6" x14ac:dyDescent="0.2">
      <c r="B59" s="17" t="s">
        <v>84</v>
      </c>
      <c r="D59" s="17" t="s">
        <v>83</v>
      </c>
      <c r="F59" s="21">
        <v>37217.69</v>
      </c>
    </row>
    <row r="61" spans="1:6" x14ac:dyDescent="0.2">
      <c r="A61" s="13">
        <v>45565</v>
      </c>
      <c r="B61" s="17" t="s">
        <v>31</v>
      </c>
      <c r="C61" s="17" t="s">
        <v>85</v>
      </c>
      <c r="D61" s="17" t="s">
        <v>86</v>
      </c>
      <c r="E61" s="21">
        <v>67.16</v>
      </c>
    </row>
    <row r="62" spans="1:6" x14ac:dyDescent="0.2">
      <c r="B62" s="17" t="s">
        <v>87</v>
      </c>
      <c r="D62" s="17" t="s">
        <v>86</v>
      </c>
      <c r="F62" s="21">
        <v>67.16</v>
      </c>
    </row>
    <row r="64" spans="1:6" x14ac:dyDescent="0.2">
      <c r="A64" s="13">
        <v>45565</v>
      </c>
      <c r="B64" s="17" t="s">
        <v>31</v>
      </c>
      <c r="C64" s="17" t="s">
        <v>88</v>
      </c>
      <c r="D64" s="17" t="s">
        <v>89</v>
      </c>
      <c r="E64" s="21">
        <v>923876.96</v>
      </c>
    </row>
    <row r="65" spans="1:6" x14ac:dyDescent="0.2">
      <c r="B65" s="17" t="s">
        <v>87</v>
      </c>
      <c r="D65" s="17" t="s">
        <v>89</v>
      </c>
      <c r="F65" s="21">
        <v>923876.96</v>
      </c>
    </row>
    <row r="67" spans="1:6" x14ac:dyDescent="0.2">
      <c r="A67" s="13">
        <v>45565</v>
      </c>
      <c r="B67" s="17" t="s">
        <v>31</v>
      </c>
      <c r="C67" s="17" t="s">
        <v>90</v>
      </c>
      <c r="D67" s="17" t="s">
        <v>91</v>
      </c>
      <c r="F67" s="21">
        <v>11107.2</v>
      </c>
    </row>
    <row r="68" spans="1:6" x14ac:dyDescent="0.2">
      <c r="B68" s="17" t="s">
        <v>92</v>
      </c>
      <c r="D68" s="17" t="s">
        <v>91</v>
      </c>
      <c r="E68" s="21">
        <v>11107.2</v>
      </c>
    </row>
    <row r="69" spans="1:6" customFormat="1" ht="15" x14ac:dyDescent="0.25">
      <c r="E69" s="33"/>
      <c r="F69" s="33"/>
    </row>
    <row r="70" spans="1:6" s="15" customFormat="1" ht="12.75" thickBot="1" x14ac:dyDescent="0.25">
      <c r="A70" s="14"/>
      <c r="B70" s="16" t="s">
        <v>1</v>
      </c>
      <c r="C70" s="16" t="s">
        <v>36</v>
      </c>
      <c r="D70" s="16" t="s">
        <v>1</v>
      </c>
      <c r="E70" s="20">
        <f>SUBTOTAL(9, E2:E69)</f>
        <v>1794008.2100000002</v>
      </c>
      <c r="F70" s="20">
        <f>SUBTOTAL(9, F2:F69)</f>
        <v>1794008.2100000002</v>
      </c>
    </row>
    <row r="71" spans="1:6" customFormat="1" ht="15.75" thickTop="1" x14ac:dyDescent="0.25">
      <c r="E71" s="34"/>
      <c r="F71" s="34"/>
    </row>
  </sheetData>
  <pageMargins left="0.7" right="0.7" top="1.25" bottom="0.65277777777777779" header="0.3" footer="0.3"/>
  <pageSetup orientation="landscape" horizontalDpi="300" verticalDpi="300" r:id="rId1"/>
  <headerFooter>
    <oddHeader>&amp;C&amp;"Arial"&amp;12&amp;B S.L.E.B.C. Insurance&amp;B
&amp;11&amp;B General Journal&amp;B
&amp;B For the Period From Sep 1, 2024 to Sep 30, 2024&amp;B&amp;L&amp;"Arial"&amp;12
&amp;11
&amp;"Arial"&amp;8 Filter Criteria includes: Report order is by Date. Report is printed with Accounts having Zero Amounts and w</oddHeader>
    <oddFooter>&amp;L&amp;9&amp;"Arial"&amp;B&amp;D at &amp;T&amp;R&amp;9&amp;"Arial"&amp;BPage: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14274-D16F-4109-8D29-DC271EF79B6F}">
  <dimension ref="A1:IV156"/>
  <sheetViews>
    <sheetView showGridLines="0" workbookViewId="0">
      <pane ySplit="2" topLeftCell="A3" activePane="bottomLeft" state="frozenSplit"/>
      <selection pane="bottomLeft"/>
    </sheetView>
  </sheetViews>
  <sheetFormatPr defaultRowHeight="12" x14ac:dyDescent="0.2"/>
  <cols>
    <col min="1" max="1" width="1.7109375" style="17" customWidth="1"/>
    <col min="2" max="2" width="18.7109375" style="17" customWidth="1"/>
    <col min="3" max="3" width="8.7109375" style="13" customWidth="1"/>
    <col min="4" max="4" width="10.7109375" style="17" customWidth="1"/>
    <col min="5" max="5" width="4.7109375" style="17" customWidth="1"/>
    <col min="6" max="6" width="15.7109375" style="17" customWidth="1"/>
    <col min="7" max="8" width="12.7109375" style="21" customWidth="1"/>
    <col min="9" max="9" width="11.7109375" style="21" customWidth="1"/>
    <col min="10" max="16384" width="9.140625" style="12"/>
  </cols>
  <sheetData>
    <row r="1" spans="1:9" s="24" customFormat="1" x14ac:dyDescent="0.2">
      <c r="A1" s="35" t="s">
        <v>25</v>
      </c>
      <c r="B1" s="35"/>
      <c r="C1" s="22" t="s">
        <v>23</v>
      </c>
      <c r="D1" s="22" t="s">
        <v>44</v>
      </c>
      <c r="E1" s="22" t="s">
        <v>94</v>
      </c>
      <c r="F1" s="22" t="s">
        <v>45</v>
      </c>
      <c r="G1" s="23" t="s">
        <v>46</v>
      </c>
      <c r="H1" s="23" t="s">
        <v>47</v>
      </c>
      <c r="I1" s="23" t="s">
        <v>95</v>
      </c>
    </row>
    <row r="2" spans="1:9" s="39" customFormat="1" x14ac:dyDescent="0.2">
      <c r="A2" s="36"/>
      <c r="B2" s="36" t="s">
        <v>93</v>
      </c>
      <c r="C2" s="37"/>
      <c r="D2" s="36"/>
      <c r="E2" s="36"/>
      <c r="F2" s="36"/>
      <c r="G2" s="38"/>
      <c r="H2" s="38"/>
      <c r="I2" s="38"/>
    </row>
    <row r="3" spans="1:9" x14ac:dyDescent="0.2">
      <c r="A3" s="17" t="s">
        <v>31</v>
      </c>
      <c r="C3" s="13">
        <v>45536</v>
      </c>
      <c r="D3" s="17" t="s">
        <v>1</v>
      </c>
      <c r="E3" s="17" t="s">
        <v>1</v>
      </c>
      <c r="F3" s="17" t="s">
        <v>96</v>
      </c>
      <c r="I3" s="21">
        <v>1937877.48</v>
      </c>
    </row>
    <row r="4" spans="1:9" x14ac:dyDescent="0.2">
      <c r="B4" s="17" t="s">
        <v>3</v>
      </c>
      <c r="C4" s="13">
        <v>45536</v>
      </c>
      <c r="D4" s="17" t="s">
        <v>48</v>
      </c>
      <c r="E4" s="17" t="s">
        <v>97</v>
      </c>
      <c r="F4" s="17" t="s">
        <v>49</v>
      </c>
      <c r="G4" s="21">
        <v>3387.36</v>
      </c>
    </row>
    <row r="5" spans="1:9" x14ac:dyDescent="0.2">
      <c r="C5" s="13">
        <v>45536</v>
      </c>
      <c r="D5" s="17" t="s">
        <v>51</v>
      </c>
      <c r="E5" s="17" t="s">
        <v>97</v>
      </c>
      <c r="F5" s="17" t="s">
        <v>52</v>
      </c>
      <c r="G5" s="21">
        <v>1529.57</v>
      </c>
    </row>
    <row r="6" spans="1:9" x14ac:dyDescent="0.2">
      <c r="C6" s="13">
        <v>45537</v>
      </c>
      <c r="D6" s="17" t="s">
        <v>54</v>
      </c>
      <c r="E6" s="17" t="s">
        <v>97</v>
      </c>
      <c r="F6" s="17" t="s">
        <v>55</v>
      </c>
      <c r="H6" s="21">
        <v>8112.17</v>
      </c>
    </row>
    <row r="7" spans="1:9" x14ac:dyDescent="0.2">
      <c r="C7" s="13">
        <v>45538</v>
      </c>
      <c r="D7" s="17" t="s">
        <v>1</v>
      </c>
      <c r="E7" s="17" t="s">
        <v>98</v>
      </c>
      <c r="F7" s="17" t="s">
        <v>32</v>
      </c>
      <c r="H7" s="21">
        <v>219</v>
      </c>
    </row>
    <row r="8" spans="1:9" x14ac:dyDescent="0.2">
      <c r="C8" s="13">
        <v>45538</v>
      </c>
      <c r="D8" s="17" t="s">
        <v>63</v>
      </c>
      <c r="E8" s="17" t="s">
        <v>97</v>
      </c>
      <c r="F8" s="17" t="s">
        <v>64</v>
      </c>
      <c r="H8" s="21">
        <v>136545.73000000001</v>
      </c>
    </row>
    <row r="9" spans="1:9" x14ac:dyDescent="0.2">
      <c r="C9" s="13">
        <v>45538</v>
      </c>
      <c r="D9" s="17" t="s">
        <v>61</v>
      </c>
      <c r="E9" s="17" t="s">
        <v>97</v>
      </c>
      <c r="F9" s="17" t="s">
        <v>62</v>
      </c>
      <c r="H9" s="21">
        <v>177536</v>
      </c>
    </row>
    <row r="10" spans="1:9" x14ac:dyDescent="0.2">
      <c r="C10" s="13">
        <v>45538</v>
      </c>
      <c r="D10" s="17" t="s">
        <v>60</v>
      </c>
      <c r="E10" s="17" t="s">
        <v>97</v>
      </c>
      <c r="F10" s="17" t="s">
        <v>60</v>
      </c>
      <c r="H10" s="21">
        <v>6169.14</v>
      </c>
    </row>
    <row r="11" spans="1:9" x14ac:dyDescent="0.2">
      <c r="C11" s="13">
        <v>45544</v>
      </c>
      <c r="D11" s="17" t="s">
        <v>60</v>
      </c>
      <c r="E11" s="17" t="s">
        <v>97</v>
      </c>
      <c r="F11" s="17" t="s">
        <v>60</v>
      </c>
      <c r="H11" s="21">
        <v>7212.2</v>
      </c>
    </row>
    <row r="12" spans="1:9" x14ac:dyDescent="0.2">
      <c r="C12" s="13">
        <v>45545</v>
      </c>
      <c r="D12" s="17" t="s">
        <v>1</v>
      </c>
      <c r="E12" s="17" t="s">
        <v>98</v>
      </c>
      <c r="F12" s="17" t="s">
        <v>32</v>
      </c>
      <c r="H12" s="21">
        <v>219</v>
      </c>
    </row>
    <row r="13" spans="1:9" x14ac:dyDescent="0.2">
      <c r="C13" s="13">
        <v>45545</v>
      </c>
      <c r="D13" s="17" t="s">
        <v>66</v>
      </c>
      <c r="E13" s="17" t="s">
        <v>97</v>
      </c>
      <c r="F13" s="17" t="s">
        <v>62</v>
      </c>
      <c r="H13" s="21">
        <v>135174.41</v>
      </c>
    </row>
    <row r="14" spans="1:9" x14ac:dyDescent="0.2">
      <c r="C14" s="13">
        <v>45547</v>
      </c>
      <c r="D14" s="17" t="s">
        <v>51</v>
      </c>
      <c r="E14" s="17" t="s">
        <v>97</v>
      </c>
      <c r="F14" s="17" t="s">
        <v>67</v>
      </c>
      <c r="H14" s="21">
        <v>2213.48</v>
      </c>
    </row>
    <row r="15" spans="1:9" x14ac:dyDescent="0.2">
      <c r="C15" s="13">
        <v>45550</v>
      </c>
      <c r="D15" s="17" t="s">
        <v>69</v>
      </c>
      <c r="E15" s="17" t="s">
        <v>97</v>
      </c>
      <c r="F15" s="17" t="s">
        <v>70</v>
      </c>
      <c r="G15" s="21">
        <v>48912.639999999999</v>
      </c>
    </row>
    <row r="16" spans="1:9" x14ac:dyDescent="0.2">
      <c r="C16" s="13">
        <v>45551</v>
      </c>
      <c r="D16" s="17" t="s">
        <v>60</v>
      </c>
      <c r="E16" s="17" t="s">
        <v>97</v>
      </c>
      <c r="F16" s="17" t="s">
        <v>60</v>
      </c>
      <c r="H16" s="21">
        <v>7982.97</v>
      </c>
    </row>
    <row r="17" spans="1:256" x14ac:dyDescent="0.2">
      <c r="C17" s="13">
        <v>45552</v>
      </c>
      <c r="D17" s="17" t="s">
        <v>1</v>
      </c>
      <c r="E17" s="17" t="s">
        <v>98</v>
      </c>
      <c r="F17" s="17" t="s">
        <v>32</v>
      </c>
      <c r="H17" s="21">
        <v>219</v>
      </c>
    </row>
    <row r="18" spans="1:256" x14ac:dyDescent="0.2">
      <c r="C18" s="13">
        <v>45552</v>
      </c>
      <c r="D18" s="17" t="s">
        <v>71</v>
      </c>
      <c r="E18" s="17" t="s">
        <v>97</v>
      </c>
      <c r="F18" s="17" t="s">
        <v>62</v>
      </c>
      <c r="H18" s="21">
        <v>153003.19</v>
      </c>
    </row>
    <row r="19" spans="1:256" x14ac:dyDescent="0.2">
      <c r="C19" s="13">
        <v>45555</v>
      </c>
      <c r="D19" s="17" t="s">
        <v>1</v>
      </c>
      <c r="E19" s="17" t="s">
        <v>98</v>
      </c>
      <c r="F19" s="17" t="s">
        <v>35</v>
      </c>
      <c r="H19" s="21">
        <v>22905.78</v>
      </c>
    </row>
    <row r="20" spans="1:256" x14ac:dyDescent="0.2">
      <c r="C20" s="13">
        <v>45555</v>
      </c>
      <c r="D20" s="17" t="s">
        <v>1</v>
      </c>
      <c r="E20" s="17" t="s">
        <v>98</v>
      </c>
      <c r="F20" s="17" t="s">
        <v>35</v>
      </c>
      <c r="H20" s="21">
        <v>22994.75</v>
      </c>
    </row>
    <row r="21" spans="1:256" x14ac:dyDescent="0.2">
      <c r="C21" s="13">
        <v>45558</v>
      </c>
      <c r="D21" s="17" t="s">
        <v>72</v>
      </c>
      <c r="E21" s="17" t="s">
        <v>97</v>
      </c>
      <c r="F21" s="17" t="s">
        <v>73</v>
      </c>
      <c r="G21" s="21">
        <v>7204.98</v>
      </c>
    </row>
    <row r="22" spans="1:256" x14ac:dyDescent="0.2">
      <c r="C22" s="13">
        <v>45558</v>
      </c>
      <c r="D22" s="17" t="s">
        <v>60</v>
      </c>
      <c r="E22" s="17" t="s">
        <v>97</v>
      </c>
      <c r="F22" s="17" t="s">
        <v>60</v>
      </c>
      <c r="H22" s="21">
        <v>12306.06</v>
      </c>
    </row>
    <row r="23" spans="1:256" x14ac:dyDescent="0.2">
      <c r="C23" s="13">
        <v>45559</v>
      </c>
      <c r="D23" s="17" t="s">
        <v>1</v>
      </c>
      <c r="E23" s="17" t="s">
        <v>98</v>
      </c>
      <c r="F23" s="17" t="s">
        <v>32</v>
      </c>
      <c r="H23" s="21">
        <v>219</v>
      </c>
    </row>
    <row r="24" spans="1:256" x14ac:dyDescent="0.2">
      <c r="C24" s="13">
        <v>45559</v>
      </c>
      <c r="D24" s="17" t="s">
        <v>75</v>
      </c>
      <c r="E24" s="17" t="s">
        <v>97</v>
      </c>
      <c r="F24" s="17" t="s">
        <v>62</v>
      </c>
      <c r="H24" s="21">
        <v>98792.2</v>
      </c>
    </row>
    <row r="25" spans="1:256" x14ac:dyDescent="0.2">
      <c r="C25" s="13">
        <v>45565</v>
      </c>
      <c r="D25" s="17" t="s">
        <v>85</v>
      </c>
      <c r="E25" s="17" t="s">
        <v>97</v>
      </c>
      <c r="F25" s="17" t="s">
        <v>86</v>
      </c>
      <c r="G25" s="21">
        <v>67.16</v>
      </c>
    </row>
    <row r="26" spans="1:256" x14ac:dyDescent="0.2">
      <c r="C26" s="13">
        <v>45565</v>
      </c>
      <c r="D26" s="17" t="s">
        <v>88</v>
      </c>
      <c r="E26" s="17" t="s">
        <v>97</v>
      </c>
      <c r="F26" s="17" t="s">
        <v>89</v>
      </c>
      <c r="G26" s="21">
        <v>923876.96</v>
      </c>
    </row>
    <row r="27" spans="1:256" x14ac:dyDescent="0.2">
      <c r="C27" s="13">
        <v>45565</v>
      </c>
      <c r="D27" s="17" t="s">
        <v>90</v>
      </c>
      <c r="E27" s="17" t="s">
        <v>97</v>
      </c>
      <c r="F27" s="17" t="s">
        <v>91</v>
      </c>
      <c r="H27" s="21">
        <v>11107.2</v>
      </c>
    </row>
    <row r="28" spans="1:256" x14ac:dyDescent="0.2">
      <c r="C28" s="13">
        <v>45565</v>
      </c>
      <c r="D28" s="17" t="s">
        <v>41</v>
      </c>
      <c r="E28" s="17" t="s">
        <v>99</v>
      </c>
      <c r="F28" s="17" t="s">
        <v>43</v>
      </c>
      <c r="G28" s="21">
        <v>97077.7</v>
      </c>
    </row>
    <row r="29" spans="1:256" x14ac:dyDescent="0.2">
      <c r="C29" s="13">
        <v>45565</v>
      </c>
      <c r="D29" s="17" t="s">
        <v>60</v>
      </c>
      <c r="E29" s="17" t="s">
        <v>97</v>
      </c>
      <c r="F29" s="17" t="s">
        <v>60</v>
      </c>
      <c r="H29" s="21">
        <v>7520.89</v>
      </c>
    </row>
    <row r="30" spans="1:256" x14ac:dyDescent="0.2">
      <c r="C30" s="13">
        <v>45565</v>
      </c>
      <c r="D30" s="17" t="s">
        <v>76</v>
      </c>
      <c r="E30" s="17" t="s">
        <v>97</v>
      </c>
      <c r="F30" s="17" t="s">
        <v>79</v>
      </c>
      <c r="H30" s="21">
        <v>23.99</v>
      </c>
    </row>
    <row r="31" spans="1:256" x14ac:dyDescent="0.2">
      <c r="D31" s="17" t="s">
        <v>1</v>
      </c>
      <c r="E31" s="17" t="s">
        <v>1</v>
      </c>
      <c r="F31" s="17" t="s">
        <v>100</v>
      </c>
      <c r="G31" s="21">
        <v>1082056.3700000001</v>
      </c>
      <c r="H31" s="21">
        <v>810476.16</v>
      </c>
      <c r="I31" s="21">
        <f>G31-H31</f>
        <v>271580.21000000008</v>
      </c>
    </row>
    <row r="32" spans="1:256" x14ac:dyDescent="0.2">
      <c r="A32" s="16" t="s">
        <v>1</v>
      </c>
      <c r="B32" s="16"/>
      <c r="C32" s="14">
        <v>45565</v>
      </c>
      <c r="D32" s="16" t="s">
        <v>1</v>
      </c>
      <c r="E32" s="16" t="s">
        <v>1</v>
      </c>
      <c r="F32" s="16" t="s">
        <v>101</v>
      </c>
      <c r="G32" s="20"/>
      <c r="H32" s="20"/>
      <c r="I32" s="20">
        <f>SUBTOTAL(9, I3:I31)</f>
        <v>2209457.69</v>
      </c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  <c r="IV32" s="15"/>
    </row>
    <row r="33" spans="1:256" x14ac:dyDescent="0.2">
      <c r="A33" s="16"/>
      <c r="B33" s="16" t="s">
        <v>1</v>
      </c>
      <c r="C33" s="14"/>
      <c r="D33" s="16"/>
      <c r="E33" s="16"/>
      <c r="F33" s="16"/>
      <c r="G33" s="20"/>
      <c r="H33" s="20"/>
      <c r="I33" s="20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5"/>
      <c r="IV33" s="15"/>
    </row>
    <row r="35" spans="1:256" x14ac:dyDescent="0.2">
      <c r="A35" s="17" t="s">
        <v>81</v>
      </c>
      <c r="C35" s="13">
        <v>45536</v>
      </c>
      <c r="D35" s="17" t="s">
        <v>1</v>
      </c>
      <c r="E35" s="17" t="s">
        <v>1</v>
      </c>
      <c r="F35" s="17" t="s">
        <v>96</v>
      </c>
      <c r="I35" s="21">
        <v>2408451.52</v>
      </c>
    </row>
    <row r="36" spans="1:256" x14ac:dyDescent="0.2">
      <c r="B36" s="17" t="s">
        <v>4</v>
      </c>
      <c r="C36" s="13">
        <v>45565</v>
      </c>
      <c r="D36" s="17" t="s">
        <v>82</v>
      </c>
      <c r="E36" s="17" t="s">
        <v>97</v>
      </c>
      <c r="F36" s="17" t="s">
        <v>83</v>
      </c>
      <c r="G36" s="21">
        <v>37217.69</v>
      </c>
    </row>
    <row r="37" spans="1:256" x14ac:dyDescent="0.2">
      <c r="D37" s="17" t="s">
        <v>1</v>
      </c>
      <c r="E37" s="17" t="s">
        <v>1</v>
      </c>
      <c r="F37" s="17" t="s">
        <v>100</v>
      </c>
      <c r="G37" s="21">
        <v>37217.69</v>
      </c>
      <c r="I37" s="21">
        <f>G37-H37</f>
        <v>37217.69</v>
      </c>
    </row>
    <row r="38" spans="1:256" x14ac:dyDescent="0.2">
      <c r="A38" s="16" t="s">
        <v>1</v>
      </c>
      <c r="B38" s="16"/>
      <c r="C38" s="14">
        <v>45565</v>
      </c>
      <c r="D38" s="16" t="s">
        <v>1</v>
      </c>
      <c r="E38" s="16" t="s">
        <v>1</v>
      </c>
      <c r="F38" s="16" t="s">
        <v>101</v>
      </c>
      <c r="G38" s="20"/>
      <c r="H38" s="20"/>
      <c r="I38" s="20">
        <f>SUBTOTAL(9, I35:I37)</f>
        <v>2445669.21</v>
      </c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</row>
    <row r="39" spans="1:256" x14ac:dyDescent="0.2">
      <c r="A39" s="16"/>
      <c r="B39" s="16" t="s">
        <v>1</v>
      </c>
      <c r="C39" s="14"/>
      <c r="D39" s="16"/>
      <c r="E39" s="16"/>
      <c r="F39" s="16"/>
      <c r="G39" s="20"/>
      <c r="H39" s="20"/>
      <c r="I39" s="20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</row>
    <row r="41" spans="1:256" x14ac:dyDescent="0.2">
      <c r="A41" s="17" t="s">
        <v>56</v>
      </c>
      <c r="C41" s="13">
        <v>45536</v>
      </c>
      <c r="D41" s="17" t="s">
        <v>1</v>
      </c>
      <c r="E41" s="17" t="s">
        <v>1</v>
      </c>
      <c r="F41" s="17" t="s">
        <v>96</v>
      </c>
      <c r="I41" s="21">
        <v>12387.88</v>
      </c>
    </row>
    <row r="42" spans="1:256" x14ac:dyDescent="0.2">
      <c r="B42" s="17" t="s">
        <v>5</v>
      </c>
      <c r="C42" s="13">
        <v>45537</v>
      </c>
      <c r="D42" s="17" t="s">
        <v>57</v>
      </c>
      <c r="E42" s="17" t="s">
        <v>97</v>
      </c>
      <c r="F42" s="17" t="s">
        <v>58</v>
      </c>
      <c r="H42" s="21">
        <v>8112.17</v>
      </c>
    </row>
    <row r="43" spans="1:256" x14ac:dyDescent="0.2">
      <c r="C43" s="13">
        <v>45537</v>
      </c>
      <c r="D43" s="17" t="s">
        <v>54</v>
      </c>
      <c r="E43" s="17" t="s">
        <v>97</v>
      </c>
      <c r="F43" s="17" t="s">
        <v>55</v>
      </c>
      <c r="G43" s="21">
        <v>8112.17</v>
      </c>
    </row>
    <row r="44" spans="1:256" x14ac:dyDescent="0.2">
      <c r="C44" s="13">
        <v>45565</v>
      </c>
      <c r="D44" s="17" t="s">
        <v>76</v>
      </c>
      <c r="E44" s="17" t="s">
        <v>97</v>
      </c>
      <c r="F44" s="17" t="s">
        <v>77</v>
      </c>
      <c r="G44" s="21">
        <v>0.05</v>
      </c>
    </row>
    <row r="45" spans="1:256" x14ac:dyDescent="0.2">
      <c r="D45" s="17" t="s">
        <v>1</v>
      </c>
      <c r="E45" s="17" t="s">
        <v>1</v>
      </c>
      <c r="F45" s="17" t="s">
        <v>100</v>
      </c>
      <c r="G45" s="21">
        <v>8112.22</v>
      </c>
      <c r="H45" s="21">
        <v>8112.17</v>
      </c>
      <c r="I45" s="21">
        <f>G45-H45</f>
        <v>5.0000000000181899E-2</v>
      </c>
    </row>
    <row r="46" spans="1:256" x14ac:dyDescent="0.2">
      <c r="A46" s="16" t="s">
        <v>1</v>
      </c>
      <c r="B46" s="16"/>
      <c r="C46" s="14">
        <v>45565</v>
      </c>
      <c r="D46" s="16" t="s">
        <v>1</v>
      </c>
      <c r="E46" s="16" t="s">
        <v>1</v>
      </c>
      <c r="F46" s="16" t="s">
        <v>101</v>
      </c>
      <c r="G46" s="20"/>
      <c r="H46" s="20"/>
      <c r="I46" s="20">
        <f>SUBTOTAL(9, I41:I45)</f>
        <v>12387.93</v>
      </c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5"/>
      <c r="IV46" s="15"/>
    </row>
    <row r="47" spans="1:256" x14ac:dyDescent="0.2">
      <c r="A47" s="16"/>
      <c r="B47" s="16" t="s">
        <v>1</v>
      </c>
      <c r="C47" s="14"/>
      <c r="D47" s="16"/>
      <c r="E47" s="16"/>
      <c r="F47" s="16"/>
      <c r="G47" s="20"/>
      <c r="H47" s="20"/>
      <c r="I47" s="20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  <c r="IV47" s="15"/>
    </row>
    <row r="49" spans="1:256" x14ac:dyDescent="0.2">
      <c r="A49" s="17" t="s">
        <v>84</v>
      </c>
      <c r="C49" s="13">
        <v>45536</v>
      </c>
      <c r="D49" s="17" t="s">
        <v>1</v>
      </c>
      <c r="E49" s="17" t="s">
        <v>1</v>
      </c>
      <c r="F49" s="17" t="s">
        <v>96</v>
      </c>
      <c r="I49" s="21">
        <v>-170475.41</v>
      </c>
    </row>
    <row r="50" spans="1:256" x14ac:dyDescent="0.2">
      <c r="B50" s="17" t="s">
        <v>102</v>
      </c>
      <c r="C50" s="13">
        <v>45565</v>
      </c>
      <c r="D50" s="17" t="s">
        <v>82</v>
      </c>
      <c r="E50" s="17" t="s">
        <v>97</v>
      </c>
      <c r="F50" s="17" t="s">
        <v>83</v>
      </c>
      <c r="H50" s="21">
        <v>37217.69</v>
      </c>
    </row>
    <row r="51" spans="1:256" x14ac:dyDescent="0.2">
      <c r="D51" s="17" t="s">
        <v>1</v>
      </c>
      <c r="E51" s="17" t="s">
        <v>1</v>
      </c>
      <c r="F51" s="17" t="s">
        <v>100</v>
      </c>
      <c r="H51" s="21">
        <v>37217.69</v>
      </c>
      <c r="I51" s="21">
        <f>G51-H51</f>
        <v>-37217.69</v>
      </c>
    </row>
    <row r="52" spans="1:256" x14ac:dyDescent="0.2">
      <c r="A52" s="16" t="s">
        <v>1</v>
      </c>
      <c r="B52" s="16"/>
      <c r="C52" s="14">
        <v>45565</v>
      </c>
      <c r="D52" s="16" t="s">
        <v>1</v>
      </c>
      <c r="E52" s="16" t="s">
        <v>1</v>
      </c>
      <c r="F52" s="16" t="s">
        <v>101</v>
      </c>
      <c r="G52" s="20"/>
      <c r="H52" s="20"/>
      <c r="I52" s="20">
        <f>SUBTOTAL(9, I49:I51)</f>
        <v>-207693.1</v>
      </c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  <c r="IQ52" s="15"/>
      <c r="IR52" s="15"/>
      <c r="IS52" s="15"/>
      <c r="IT52" s="15"/>
      <c r="IU52" s="15"/>
      <c r="IV52" s="15"/>
    </row>
    <row r="53" spans="1:256" x14ac:dyDescent="0.2">
      <c r="A53" s="16"/>
      <c r="B53" s="16" t="s">
        <v>1</v>
      </c>
      <c r="C53" s="14"/>
      <c r="D53" s="16"/>
      <c r="E53" s="16"/>
      <c r="F53" s="16"/>
      <c r="G53" s="20"/>
      <c r="H53" s="20"/>
      <c r="I53" s="20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  <c r="IQ53" s="15"/>
      <c r="IR53" s="15"/>
      <c r="IS53" s="15"/>
      <c r="IT53" s="15"/>
      <c r="IU53" s="15"/>
      <c r="IV53" s="15"/>
    </row>
    <row r="55" spans="1:256" x14ac:dyDescent="0.2">
      <c r="A55" s="17" t="s">
        <v>103</v>
      </c>
      <c r="C55" s="13">
        <v>45536</v>
      </c>
      <c r="D55" s="17" t="s">
        <v>1</v>
      </c>
      <c r="E55" s="17" t="s">
        <v>1</v>
      </c>
      <c r="F55" s="17" t="s">
        <v>96</v>
      </c>
      <c r="I55" s="21">
        <v>-3193539.34</v>
      </c>
    </row>
    <row r="56" spans="1:256" x14ac:dyDescent="0.2">
      <c r="B56" s="17" t="s">
        <v>19</v>
      </c>
    </row>
    <row r="57" spans="1:256" x14ac:dyDescent="0.2">
      <c r="A57" s="16" t="s">
        <v>1</v>
      </c>
      <c r="B57" s="16"/>
      <c r="C57" s="14">
        <v>45565</v>
      </c>
      <c r="D57" s="16" t="s">
        <v>1</v>
      </c>
      <c r="E57" s="16" t="s">
        <v>1</v>
      </c>
      <c r="F57" s="16" t="s">
        <v>101</v>
      </c>
      <c r="G57" s="20"/>
      <c r="H57" s="20"/>
      <c r="I57" s="20">
        <f>SUBTOTAL(9, I55:I56)</f>
        <v>-3193539.34</v>
      </c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  <c r="IM57" s="15"/>
      <c r="IN57" s="15"/>
      <c r="IO57" s="15"/>
      <c r="IP57" s="15"/>
      <c r="IQ57" s="15"/>
      <c r="IR57" s="15"/>
      <c r="IS57" s="15"/>
      <c r="IT57" s="15"/>
      <c r="IU57" s="15"/>
      <c r="IV57" s="15"/>
    </row>
    <row r="58" spans="1:256" x14ac:dyDescent="0.2">
      <c r="A58" s="16"/>
      <c r="B58" s="16" t="s">
        <v>1</v>
      </c>
      <c r="C58" s="14"/>
      <c r="D58" s="16"/>
      <c r="E58" s="16"/>
      <c r="F58" s="16"/>
      <c r="G58" s="20"/>
      <c r="H58" s="20"/>
      <c r="I58" s="20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  <c r="IL58" s="15"/>
      <c r="IM58" s="15"/>
      <c r="IN58" s="15"/>
      <c r="IO58" s="15"/>
      <c r="IP58" s="15"/>
      <c r="IQ58" s="15"/>
      <c r="IR58" s="15"/>
      <c r="IS58" s="15"/>
      <c r="IT58" s="15"/>
      <c r="IU58" s="15"/>
      <c r="IV58" s="15"/>
    </row>
    <row r="60" spans="1:256" x14ac:dyDescent="0.2">
      <c r="A60" s="17" t="s">
        <v>87</v>
      </c>
      <c r="C60" s="13">
        <v>45536</v>
      </c>
      <c r="D60" s="17" t="s">
        <v>1</v>
      </c>
      <c r="E60" s="17" t="s">
        <v>1</v>
      </c>
      <c r="F60" s="17" t="s">
        <v>96</v>
      </c>
      <c r="I60" s="21">
        <v>-7354537.5199999996</v>
      </c>
    </row>
    <row r="61" spans="1:256" x14ac:dyDescent="0.2">
      <c r="B61" s="17" t="s">
        <v>104</v>
      </c>
      <c r="C61" s="13">
        <v>45565</v>
      </c>
      <c r="D61" s="17" t="s">
        <v>85</v>
      </c>
      <c r="E61" s="17" t="s">
        <v>97</v>
      </c>
      <c r="F61" s="17" t="s">
        <v>86</v>
      </c>
      <c r="H61" s="21">
        <v>67.16</v>
      </c>
    </row>
    <row r="62" spans="1:256" x14ac:dyDescent="0.2">
      <c r="C62" s="13">
        <v>45565</v>
      </c>
      <c r="D62" s="17" t="s">
        <v>88</v>
      </c>
      <c r="E62" s="17" t="s">
        <v>97</v>
      </c>
      <c r="F62" s="17" t="s">
        <v>89</v>
      </c>
      <c r="H62" s="21">
        <v>923876.96</v>
      </c>
    </row>
    <row r="63" spans="1:256" x14ac:dyDescent="0.2">
      <c r="D63" s="17" t="s">
        <v>1</v>
      </c>
      <c r="E63" s="17" t="s">
        <v>1</v>
      </c>
      <c r="F63" s="17" t="s">
        <v>100</v>
      </c>
      <c r="H63" s="21">
        <v>923944.12</v>
      </c>
      <c r="I63" s="21">
        <f>G63-H63</f>
        <v>-923944.12</v>
      </c>
    </row>
    <row r="64" spans="1:256" x14ac:dyDescent="0.2">
      <c r="A64" s="16" t="s">
        <v>1</v>
      </c>
      <c r="B64" s="16"/>
      <c r="C64" s="14">
        <v>45565</v>
      </c>
      <c r="D64" s="16" t="s">
        <v>1</v>
      </c>
      <c r="E64" s="16" t="s">
        <v>1</v>
      </c>
      <c r="F64" s="16" t="s">
        <v>101</v>
      </c>
      <c r="G64" s="20"/>
      <c r="H64" s="20"/>
      <c r="I64" s="20">
        <f>SUBTOTAL(9, I60:I63)</f>
        <v>-8278481.6399999997</v>
      </c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  <c r="FV64" s="15"/>
      <c r="FW64" s="15"/>
      <c r="FX64" s="15"/>
      <c r="FY64" s="15"/>
      <c r="FZ64" s="15"/>
      <c r="GA64" s="15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P64" s="15"/>
      <c r="GQ64" s="15"/>
      <c r="GR64" s="15"/>
      <c r="GS64" s="15"/>
      <c r="GT64" s="15"/>
      <c r="GU64" s="15"/>
      <c r="GV64" s="15"/>
      <c r="GW64" s="15"/>
      <c r="GX64" s="15"/>
      <c r="GY64" s="15"/>
      <c r="GZ64" s="15"/>
      <c r="HA64" s="15"/>
      <c r="HB64" s="15"/>
      <c r="HC64" s="15"/>
      <c r="HD64" s="15"/>
      <c r="HE64" s="15"/>
      <c r="HF64" s="15"/>
      <c r="HG64" s="15"/>
      <c r="HH64" s="15"/>
      <c r="HI64" s="15"/>
      <c r="HJ64" s="15"/>
      <c r="HK64" s="15"/>
      <c r="HL64" s="15"/>
      <c r="HM64" s="15"/>
      <c r="HN64" s="15"/>
      <c r="HO64" s="15"/>
      <c r="HP64" s="15"/>
      <c r="HQ64" s="15"/>
      <c r="HR64" s="15"/>
      <c r="HS64" s="15"/>
      <c r="HT64" s="15"/>
      <c r="HU64" s="15"/>
      <c r="HV64" s="15"/>
      <c r="HW64" s="15"/>
      <c r="HX64" s="15"/>
      <c r="HY64" s="15"/>
      <c r="HZ64" s="15"/>
      <c r="IA64" s="15"/>
      <c r="IB64" s="15"/>
      <c r="IC64" s="15"/>
      <c r="ID64" s="15"/>
      <c r="IE64" s="15"/>
      <c r="IF64" s="15"/>
      <c r="IG64" s="15"/>
      <c r="IH64" s="15"/>
      <c r="II64" s="15"/>
      <c r="IJ64" s="15"/>
      <c r="IK64" s="15"/>
      <c r="IL64" s="15"/>
      <c r="IM64" s="15"/>
      <c r="IN64" s="15"/>
      <c r="IO64" s="15"/>
      <c r="IP64" s="15"/>
      <c r="IQ64" s="15"/>
      <c r="IR64" s="15"/>
      <c r="IS64" s="15"/>
      <c r="IT64" s="15"/>
      <c r="IU64" s="15"/>
      <c r="IV64" s="15"/>
    </row>
    <row r="65" spans="1:256" x14ac:dyDescent="0.2">
      <c r="A65" s="16"/>
      <c r="B65" s="16" t="s">
        <v>1</v>
      </c>
      <c r="C65" s="14"/>
      <c r="D65" s="16"/>
      <c r="E65" s="16"/>
      <c r="F65" s="16"/>
      <c r="G65" s="20"/>
      <c r="H65" s="20"/>
      <c r="I65" s="20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P65" s="15"/>
      <c r="GQ65" s="15"/>
      <c r="GR65" s="15"/>
      <c r="GS65" s="15"/>
      <c r="GT65" s="15"/>
      <c r="GU65" s="15"/>
      <c r="GV65" s="15"/>
      <c r="GW65" s="15"/>
      <c r="GX65" s="15"/>
      <c r="GY65" s="15"/>
      <c r="GZ65" s="15"/>
      <c r="HA65" s="15"/>
      <c r="HB65" s="15"/>
      <c r="HC65" s="15"/>
      <c r="HD65" s="15"/>
      <c r="HE65" s="15"/>
      <c r="HF65" s="15"/>
      <c r="HG65" s="15"/>
      <c r="HH65" s="15"/>
      <c r="HI65" s="15"/>
      <c r="HJ65" s="15"/>
      <c r="HK65" s="15"/>
      <c r="HL65" s="15"/>
      <c r="HM65" s="15"/>
      <c r="HN65" s="15"/>
      <c r="HO65" s="15"/>
      <c r="HP65" s="15"/>
      <c r="HQ65" s="15"/>
      <c r="HR65" s="15"/>
      <c r="HS65" s="15"/>
      <c r="HT65" s="15"/>
      <c r="HU65" s="15"/>
      <c r="HV65" s="15"/>
      <c r="HW65" s="15"/>
      <c r="HX65" s="15"/>
      <c r="HY65" s="15"/>
      <c r="HZ65" s="15"/>
      <c r="IA65" s="15"/>
      <c r="IB65" s="15"/>
      <c r="IC65" s="15"/>
      <c r="ID65" s="15"/>
      <c r="IE65" s="15"/>
      <c r="IF65" s="15"/>
      <c r="IG65" s="15"/>
      <c r="IH65" s="15"/>
      <c r="II65" s="15"/>
      <c r="IJ65" s="15"/>
      <c r="IK65" s="15"/>
      <c r="IL65" s="15"/>
      <c r="IM65" s="15"/>
      <c r="IN65" s="15"/>
      <c r="IO65" s="15"/>
      <c r="IP65" s="15"/>
      <c r="IQ65" s="15"/>
      <c r="IR65" s="15"/>
      <c r="IS65" s="15"/>
      <c r="IT65" s="15"/>
      <c r="IU65" s="15"/>
      <c r="IV65" s="15"/>
    </row>
    <row r="67" spans="1:256" x14ac:dyDescent="0.2">
      <c r="A67" s="17" t="s">
        <v>68</v>
      </c>
      <c r="C67" s="13">
        <v>45536</v>
      </c>
      <c r="D67" s="17" t="s">
        <v>1</v>
      </c>
      <c r="E67" s="17" t="s">
        <v>1</v>
      </c>
      <c r="F67" s="17" t="s">
        <v>96</v>
      </c>
      <c r="I67" s="21">
        <v>-404148.45</v>
      </c>
    </row>
    <row r="68" spans="1:256" x14ac:dyDescent="0.2">
      <c r="B68" s="17" t="s">
        <v>105</v>
      </c>
      <c r="C68" s="13">
        <v>45547</v>
      </c>
      <c r="D68" s="17" t="s">
        <v>51</v>
      </c>
      <c r="E68" s="17" t="s">
        <v>97</v>
      </c>
      <c r="F68" s="17" t="s">
        <v>67</v>
      </c>
      <c r="G68" s="21">
        <v>2213.48</v>
      </c>
    </row>
    <row r="69" spans="1:256" x14ac:dyDescent="0.2">
      <c r="C69" s="13">
        <v>45550</v>
      </c>
      <c r="D69" s="17" t="s">
        <v>69</v>
      </c>
      <c r="E69" s="17" t="s">
        <v>97</v>
      </c>
      <c r="F69" s="17" t="s">
        <v>70</v>
      </c>
      <c r="H69" s="21">
        <v>48912.639999999999</v>
      </c>
    </row>
    <row r="70" spans="1:256" x14ac:dyDescent="0.2">
      <c r="D70" s="17" t="s">
        <v>1</v>
      </c>
      <c r="E70" s="17" t="s">
        <v>1</v>
      </c>
      <c r="F70" s="17" t="s">
        <v>100</v>
      </c>
      <c r="G70" s="21">
        <v>2213.48</v>
      </c>
      <c r="H70" s="21">
        <v>48912.639999999999</v>
      </c>
      <c r="I70" s="21">
        <f>G70-H70</f>
        <v>-46699.159999999996</v>
      </c>
    </row>
    <row r="71" spans="1:256" x14ac:dyDescent="0.2">
      <c r="A71" s="16" t="s">
        <v>1</v>
      </c>
      <c r="B71" s="16"/>
      <c r="C71" s="14">
        <v>45565</v>
      </c>
      <c r="D71" s="16" t="s">
        <v>1</v>
      </c>
      <c r="E71" s="16" t="s">
        <v>1</v>
      </c>
      <c r="F71" s="16" t="s">
        <v>101</v>
      </c>
      <c r="G71" s="20"/>
      <c r="H71" s="20"/>
      <c r="I71" s="20">
        <f>SUBTOTAL(9, I67:I70)</f>
        <v>-450847.61</v>
      </c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  <c r="FY71" s="15"/>
      <c r="FZ71" s="15"/>
      <c r="GA71" s="15"/>
      <c r="GB71" s="15"/>
      <c r="GC71" s="15"/>
      <c r="GD71" s="15"/>
      <c r="GE71" s="15"/>
      <c r="GF71" s="15"/>
      <c r="GG71" s="15"/>
      <c r="GH71" s="15"/>
      <c r="GI71" s="15"/>
      <c r="GJ71" s="15"/>
      <c r="GK71" s="15"/>
      <c r="GL71" s="15"/>
      <c r="GM71" s="15"/>
      <c r="GN71" s="15"/>
      <c r="GO71" s="15"/>
      <c r="GP71" s="15"/>
      <c r="GQ71" s="15"/>
      <c r="GR71" s="15"/>
      <c r="GS71" s="15"/>
      <c r="GT71" s="15"/>
      <c r="GU71" s="15"/>
      <c r="GV71" s="15"/>
      <c r="GW71" s="15"/>
      <c r="GX71" s="15"/>
      <c r="GY71" s="15"/>
      <c r="GZ71" s="15"/>
      <c r="HA71" s="15"/>
      <c r="HB71" s="15"/>
      <c r="HC71" s="15"/>
      <c r="HD71" s="15"/>
      <c r="HE71" s="15"/>
      <c r="HF71" s="15"/>
      <c r="HG71" s="15"/>
      <c r="HH71" s="15"/>
      <c r="HI71" s="15"/>
      <c r="HJ71" s="15"/>
      <c r="HK71" s="15"/>
      <c r="HL71" s="15"/>
      <c r="HM71" s="15"/>
      <c r="HN71" s="15"/>
      <c r="HO71" s="15"/>
      <c r="HP71" s="15"/>
      <c r="HQ71" s="15"/>
      <c r="HR71" s="15"/>
      <c r="HS71" s="15"/>
      <c r="HT71" s="15"/>
      <c r="HU71" s="15"/>
      <c r="HV71" s="15"/>
      <c r="HW71" s="15"/>
      <c r="HX71" s="15"/>
      <c r="HY71" s="15"/>
      <c r="HZ71" s="15"/>
      <c r="IA71" s="15"/>
      <c r="IB71" s="15"/>
      <c r="IC71" s="15"/>
      <c r="ID71" s="15"/>
      <c r="IE71" s="15"/>
      <c r="IF71" s="15"/>
      <c r="IG71" s="15"/>
      <c r="IH71" s="15"/>
      <c r="II71" s="15"/>
      <c r="IJ71" s="15"/>
      <c r="IK71" s="15"/>
      <c r="IL71" s="15"/>
      <c r="IM71" s="15"/>
      <c r="IN71" s="15"/>
      <c r="IO71" s="15"/>
      <c r="IP71" s="15"/>
      <c r="IQ71" s="15"/>
      <c r="IR71" s="15"/>
      <c r="IS71" s="15"/>
      <c r="IT71" s="15"/>
      <c r="IU71" s="15"/>
      <c r="IV71" s="15"/>
    </row>
    <row r="72" spans="1:256" x14ac:dyDescent="0.2">
      <c r="A72" s="16"/>
      <c r="B72" s="16" t="s">
        <v>1</v>
      </c>
      <c r="C72" s="14"/>
      <c r="D72" s="16"/>
      <c r="E72" s="16"/>
      <c r="F72" s="16"/>
      <c r="G72" s="20"/>
      <c r="H72" s="20"/>
      <c r="I72" s="20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5"/>
      <c r="FK72" s="15"/>
      <c r="FL72" s="15"/>
      <c r="FM72" s="15"/>
      <c r="FN72" s="15"/>
      <c r="FO72" s="15"/>
      <c r="FP72" s="15"/>
      <c r="FQ72" s="15"/>
      <c r="FR72" s="15"/>
      <c r="FS72" s="15"/>
      <c r="FT72" s="15"/>
      <c r="FU72" s="15"/>
      <c r="FV72" s="15"/>
      <c r="FW72" s="15"/>
      <c r="FX72" s="15"/>
      <c r="FY72" s="15"/>
      <c r="FZ72" s="15"/>
      <c r="GA72" s="15"/>
      <c r="GB72" s="15"/>
      <c r="GC72" s="15"/>
      <c r="GD72" s="15"/>
      <c r="GE72" s="15"/>
      <c r="GF72" s="15"/>
      <c r="GG72" s="15"/>
      <c r="GH72" s="15"/>
      <c r="GI72" s="15"/>
      <c r="GJ72" s="15"/>
      <c r="GK72" s="15"/>
      <c r="GL72" s="15"/>
      <c r="GM72" s="15"/>
      <c r="GN72" s="15"/>
      <c r="GO72" s="15"/>
      <c r="GP72" s="15"/>
      <c r="GQ72" s="15"/>
      <c r="GR72" s="15"/>
      <c r="GS72" s="15"/>
      <c r="GT72" s="15"/>
      <c r="GU72" s="15"/>
      <c r="GV72" s="15"/>
      <c r="GW72" s="15"/>
      <c r="GX72" s="15"/>
      <c r="GY72" s="15"/>
      <c r="GZ72" s="15"/>
      <c r="HA72" s="15"/>
      <c r="HB72" s="15"/>
      <c r="HC72" s="15"/>
      <c r="HD72" s="15"/>
      <c r="HE72" s="15"/>
      <c r="HF72" s="15"/>
      <c r="HG72" s="15"/>
      <c r="HH72" s="15"/>
      <c r="HI72" s="15"/>
      <c r="HJ72" s="15"/>
      <c r="HK72" s="15"/>
      <c r="HL72" s="15"/>
      <c r="HM72" s="15"/>
      <c r="HN72" s="15"/>
      <c r="HO72" s="15"/>
      <c r="HP72" s="15"/>
      <c r="HQ72" s="15"/>
      <c r="HR72" s="15"/>
      <c r="HS72" s="15"/>
      <c r="HT72" s="15"/>
      <c r="HU72" s="15"/>
      <c r="HV72" s="15"/>
      <c r="HW72" s="15"/>
      <c r="HX72" s="15"/>
      <c r="HY72" s="15"/>
      <c r="HZ72" s="15"/>
      <c r="IA72" s="15"/>
      <c r="IB72" s="15"/>
      <c r="IC72" s="15"/>
      <c r="ID72" s="15"/>
      <c r="IE72" s="15"/>
      <c r="IF72" s="15"/>
      <c r="IG72" s="15"/>
      <c r="IH72" s="15"/>
      <c r="II72" s="15"/>
      <c r="IJ72" s="15"/>
      <c r="IK72" s="15"/>
      <c r="IL72" s="15"/>
      <c r="IM72" s="15"/>
      <c r="IN72" s="15"/>
      <c r="IO72" s="15"/>
      <c r="IP72" s="15"/>
      <c r="IQ72" s="15"/>
      <c r="IR72" s="15"/>
      <c r="IS72" s="15"/>
      <c r="IT72" s="15"/>
      <c r="IU72" s="15"/>
      <c r="IV72" s="15"/>
    </row>
    <row r="74" spans="1:256" x14ac:dyDescent="0.2">
      <c r="A74" s="17" t="s">
        <v>74</v>
      </c>
      <c r="C74" s="13">
        <v>45536</v>
      </c>
      <c r="D74" s="17" t="s">
        <v>1</v>
      </c>
      <c r="E74" s="17" t="s">
        <v>1</v>
      </c>
      <c r="F74" s="17" t="s">
        <v>96</v>
      </c>
      <c r="I74" s="21">
        <v>-233187.86</v>
      </c>
    </row>
    <row r="75" spans="1:256" x14ac:dyDescent="0.2">
      <c r="B75" s="17" t="s">
        <v>106</v>
      </c>
      <c r="C75" s="13">
        <v>45558</v>
      </c>
      <c r="D75" s="17" t="s">
        <v>72</v>
      </c>
      <c r="E75" s="17" t="s">
        <v>97</v>
      </c>
      <c r="F75" s="17" t="s">
        <v>73</v>
      </c>
      <c r="H75" s="21">
        <v>7204.98</v>
      </c>
    </row>
    <row r="76" spans="1:256" x14ac:dyDescent="0.2">
      <c r="D76" s="17" t="s">
        <v>1</v>
      </c>
      <c r="E76" s="17" t="s">
        <v>1</v>
      </c>
      <c r="F76" s="17" t="s">
        <v>100</v>
      </c>
      <c r="H76" s="21">
        <v>7204.98</v>
      </c>
      <c r="I76" s="21">
        <f>G76-H76</f>
        <v>-7204.98</v>
      </c>
    </row>
    <row r="77" spans="1:256" x14ac:dyDescent="0.2">
      <c r="A77" s="16" t="s">
        <v>1</v>
      </c>
      <c r="B77" s="16"/>
      <c r="C77" s="14">
        <v>45565</v>
      </c>
      <c r="D77" s="16" t="s">
        <v>1</v>
      </c>
      <c r="E77" s="16" t="s">
        <v>1</v>
      </c>
      <c r="F77" s="16" t="s">
        <v>101</v>
      </c>
      <c r="G77" s="20"/>
      <c r="H77" s="20"/>
      <c r="I77" s="20">
        <f>SUBTOTAL(9, I74:I76)</f>
        <v>-240392.84</v>
      </c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  <c r="FS77" s="15"/>
      <c r="FT77" s="15"/>
      <c r="FU77" s="15"/>
      <c r="FV77" s="15"/>
      <c r="FW77" s="15"/>
      <c r="FX77" s="15"/>
      <c r="FY77" s="15"/>
      <c r="FZ77" s="15"/>
      <c r="GA77" s="15"/>
      <c r="GB77" s="15"/>
      <c r="GC77" s="15"/>
      <c r="GD77" s="15"/>
      <c r="GE77" s="15"/>
      <c r="GF77" s="15"/>
      <c r="GG77" s="15"/>
      <c r="GH77" s="15"/>
      <c r="GI77" s="15"/>
      <c r="GJ77" s="15"/>
      <c r="GK77" s="15"/>
      <c r="GL77" s="15"/>
      <c r="GM77" s="15"/>
      <c r="GN77" s="15"/>
      <c r="GO77" s="15"/>
      <c r="GP77" s="15"/>
      <c r="GQ77" s="15"/>
      <c r="GR77" s="15"/>
      <c r="GS77" s="15"/>
      <c r="GT77" s="15"/>
      <c r="GU77" s="15"/>
      <c r="GV77" s="15"/>
      <c r="GW77" s="15"/>
      <c r="GX77" s="15"/>
      <c r="GY77" s="15"/>
      <c r="GZ77" s="15"/>
      <c r="HA77" s="15"/>
      <c r="HB77" s="15"/>
      <c r="HC77" s="15"/>
      <c r="HD77" s="15"/>
      <c r="HE77" s="15"/>
      <c r="HF77" s="15"/>
      <c r="HG77" s="15"/>
      <c r="HH77" s="15"/>
      <c r="HI77" s="15"/>
      <c r="HJ77" s="15"/>
      <c r="HK77" s="15"/>
      <c r="HL77" s="15"/>
      <c r="HM77" s="15"/>
      <c r="HN77" s="15"/>
      <c r="HO77" s="15"/>
      <c r="HP77" s="15"/>
      <c r="HQ77" s="15"/>
      <c r="HR77" s="15"/>
      <c r="HS77" s="15"/>
      <c r="HT77" s="15"/>
      <c r="HU77" s="15"/>
      <c r="HV77" s="15"/>
      <c r="HW77" s="15"/>
      <c r="HX77" s="15"/>
      <c r="HY77" s="15"/>
      <c r="HZ77" s="15"/>
      <c r="IA77" s="15"/>
      <c r="IB77" s="15"/>
      <c r="IC77" s="15"/>
      <c r="ID77" s="15"/>
      <c r="IE77" s="15"/>
      <c r="IF77" s="15"/>
      <c r="IG77" s="15"/>
      <c r="IH77" s="15"/>
      <c r="II77" s="15"/>
      <c r="IJ77" s="15"/>
      <c r="IK77" s="15"/>
      <c r="IL77" s="15"/>
      <c r="IM77" s="15"/>
      <c r="IN77" s="15"/>
      <c r="IO77" s="15"/>
      <c r="IP77" s="15"/>
      <c r="IQ77" s="15"/>
      <c r="IR77" s="15"/>
      <c r="IS77" s="15"/>
      <c r="IT77" s="15"/>
      <c r="IU77" s="15"/>
      <c r="IV77" s="15"/>
    </row>
    <row r="78" spans="1:256" x14ac:dyDescent="0.2">
      <c r="A78" s="16"/>
      <c r="B78" s="16" t="s">
        <v>1</v>
      </c>
      <c r="C78" s="14"/>
      <c r="D78" s="16"/>
      <c r="E78" s="16"/>
      <c r="F78" s="16"/>
      <c r="G78" s="20"/>
      <c r="H78" s="20"/>
      <c r="I78" s="20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5"/>
      <c r="FK78" s="15"/>
      <c r="FL78" s="15"/>
      <c r="FM78" s="15"/>
      <c r="FN78" s="15"/>
      <c r="FO78" s="15"/>
      <c r="FP78" s="15"/>
      <c r="FQ78" s="15"/>
      <c r="FR78" s="15"/>
      <c r="FS78" s="15"/>
      <c r="FT78" s="15"/>
      <c r="FU78" s="15"/>
      <c r="FV78" s="15"/>
      <c r="FW78" s="15"/>
      <c r="FX78" s="15"/>
      <c r="FY78" s="15"/>
      <c r="FZ78" s="15"/>
      <c r="GA78" s="15"/>
      <c r="GB78" s="15"/>
      <c r="GC78" s="15"/>
      <c r="GD78" s="15"/>
      <c r="GE78" s="15"/>
      <c r="GF78" s="15"/>
      <c r="GG78" s="15"/>
      <c r="GH78" s="15"/>
      <c r="GI78" s="15"/>
      <c r="GJ78" s="15"/>
      <c r="GK78" s="15"/>
      <c r="GL78" s="15"/>
      <c r="GM78" s="15"/>
      <c r="GN78" s="15"/>
      <c r="GO78" s="15"/>
      <c r="GP78" s="15"/>
      <c r="GQ78" s="15"/>
      <c r="GR78" s="15"/>
      <c r="GS78" s="15"/>
      <c r="GT78" s="15"/>
      <c r="GU78" s="15"/>
      <c r="GV78" s="15"/>
      <c r="GW78" s="15"/>
      <c r="GX78" s="15"/>
      <c r="GY78" s="15"/>
      <c r="GZ78" s="15"/>
      <c r="HA78" s="15"/>
      <c r="HB78" s="15"/>
      <c r="HC78" s="15"/>
      <c r="HD78" s="15"/>
      <c r="HE78" s="15"/>
      <c r="HF78" s="15"/>
      <c r="HG78" s="15"/>
      <c r="HH78" s="15"/>
      <c r="HI78" s="15"/>
      <c r="HJ78" s="15"/>
      <c r="HK78" s="15"/>
      <c r="HL78" s="15"/>
      <c r="HM78" s="15"/>
      <c r="HN78" s="15"/>
      <c r="HO78" s="15"/>
      <c r="HP78" s="15"/>
      <c r="HQ78" s="15"/>
      <c r="HR78" s="15"/>
      <c r="HS78" s="15"/>
      <c r="HT78" s="15"/>
      <c r="HU78" s="15"/>
      <c r="HV78" s="15"/>
      <c r="HW78" s="15"/>
      <c r="HX78" s="15"/>
      <c r="HY78" s="15"/>
      <c r="HZ78" s="15"/>
      <c r="IA78" s="15"/>
      <c r="IB78" s="15"/>
      <c r="IC78" s="15"/>
      <c r="ID78" s="15"/>
      <c r="IE78" s="15"/>
      <c r="IF78" s="15"/>
      <c r="IG78" s="15"/>
      <c r="IH78" s="15"/>
      <c r="II78" s="15"/>
      <c r="IJ78" s="15"/>
      <c r="IK78" s="15"/>
      <c r="IL78" s="15"/>
      <c r="IM78" s="15"/>
      <c r="IN78" s="15"/>
      <c r="IO78" s="15"/>
      <c r="IP78" s="15"/>
      <c r="IQ78" s="15"/>
      <c r="IR78" s="15"/>
      <c r="IS78" s="15"/>
      <c r="IT78" s="15"/>
      <c r="IU78" s="15"/>
      <c r="IV78" s="15"/>
    </row>
    <row r="80" spans="1:256" x14ac:dyDescent="0.2">
      <c r="A80" s="17" t="s">
        <v>50</v>
      </c>
      <c r="C80" s="13">
        <v>45536</v>
      </c>
      <c r="D80" s="17" t="s">
        <v>1</v>
      </c>
      <c r="E80" s="17" t="s">
        <v>1</v>
      </c>
      <c r="F80" s="17" t="s">
        <v>96</v>
      </c>
      <c r="I80" s="21">
        <v>-15491.38</v>
      </c>
    </row>
    <row r="81" spans="1:256" x14ac:dyDescent="0.2">
      <c r="B81" s="17" t="s">
        <v>107</v>
      </c>
      <c r="C81" s="13">
        <v>45536</v>
      </c>
      <c r="D81" s="17" t="s">
        <v>48</v>
      </c>
      <c r="E81" s="17" t="s">
        <v>97</v>
      </c>
      <c r="F81" s="17" t="s">
        <v>49</v>
      </c>
      <c r="H81" s="21">
        <v>3387.36</v>
      </c>
    </row>
    <row r="82" spans="1:256" x14ac:dyDescent="0.2">
      <c r="D82" s="17" t="s">
        <v>1</v>
      </c>
      <c r="E82" s="17" t="s">
        <v>1</v>
      </c>
      <c r="F82" s="17" t="s">
        <v>100</v>
      </c>
      <c r="H82" s="21">
        <v>3387.36</v>
      </c>
      <c r="I82" s="21">
        <f>G82-H82</f>
        <v>-3387.36</v>
      </c>
    </row>
    <row r="83" spans="1:256" x14ac:dyDescent="0.2">
      <c r="A83" s="16" t="s">
        <v>1</v>
      </c>
      <c r="B83" s="16"/>
      <c r="C83" s="14">
        <v>45565</v>
      </c>
      <c r="D83" s="16" t="s">
        <v>1</v>
      </c>
      <c r="E83" s="16" t="s">
        <v>1</v>
      </c>
      <c r="F83" s="16" t="s">
        <v>101</v>
      </c>
      <c r="G83" s="20"/>
      <c r="H83" s="20"/>
      <c r="I83" s="20">
        <f>SUBTOTAL(9, I80:I82)</f>
        <v>-18878.739999999998</v>
      </c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5"/>
      <c r="FK83" s="15"/>
      <c r="FL83" s="15"/>
      <c r="FM83" s="15"/>
      <c r="FN83" s="15"/>
      <c r="FO83" s="15"/>
      <c r="FP83" s="15"/>
      <c r="FQ83" s="15"/>
      <c r="FR83" s="15"/>
      <c r="FS83" s="15"/>
      <c r="FT83" s="15"/>
      <c r="FU83" s="15"/>
      <c r="FV83" s="15"/>
      <c r="FW83" s="15"/>
      <c r="FX83" s="15"/>
      <c r="FY83" s="15"/>
      <c r="FZ83" s="15"/>
      <c r="GA83" s="15"/>
      <c r="GB83" s="15"/>
      <c r="GC83" s="15"/>
      <c r="GD83" s="15"/>
      <c r="GE83" s="15"/>
      <c r="GF83" s="15"/>
      <c r="GG83" s="15"/>
      <c r="GH83" s="15"/>
      <c r="GI83" s="15"/>
      <c r="GJ83" s="15"/>
      <c r="GK83" s="15"/>
      <c r="GL83" s="15"/>
      <c r="GM83" s="15"/>
      <c r="GN83" s="15"/>
      <c r="GO83" s="15"/>
      <c r="GP83" s="15"/>
      <c r="GQ83" s="15"/>
      <c r="GR83" s="15"/>
      <c r="GS83" s="15"/>
      <c r="GT83" s="15"/>
      <c r="GU83" s="15"/>
      <c r="GV83" s="15"/>
      <c r="GW83" s="15"/>
      <c r="GX83" s="15"/>
      <c r="GY83" s="15"/>
      <c r="GZ83" s="15"/>
      <c r="HA83" s="15"/>
      <c r="HB83" s="15"/>
      <c r="HC83" s="15"/>
      <c r="HD83" s="15"/>
      <c r="HE83" s="15"/>
      <c r="HF83" s="15"/>
      <c r="HG83" s="15"/>
      <c r="HH83" s="15"/>
      <c r="HI83" s="15"/>
      <c r="HJ83" s="15"/>
      <c r="HK83" s="15"/>
      <c r="HL83" s="15"/>
      <c r="HM83" s="15"/>
      <c r="HN83" s="15"/>
      <c r="HO83" s="15"/>
      <c r="HP83" s="15"/>
      <c r="HQ83" s="15"/>
      <c r="HR83" s="15"/>
      <c r="HS83" s="15"/>
      <c r="HT83" s="15"/>
      <c r="HU83" s="15"/>
      <c r="HV83" s="15"/>
      <c r="HW83" s="15"/>
      <c r="HX83" s="15"/>
      <c r="HY83" s="15"/>
      <c r="HZ83" s="15"/>
      <c r="IA83" s="15"/>
      <c r="IB83" s="15"/>
      <c r="IC83" s="15"/>
      <c r="ID83" s="15"/>
      <c r="IE83" s="15"/>
      <c r="IF83" s="15"/>
      <c r="IG83" s="15"/>
      <c r="IH83" s="15"/>
      <c r="II83" s="15"/>
      <c r="IJ83" s="15"/>
      <c r="IK83" s="15"/>
      <c r="IL83" s="15"/>
      <c r="IM83" s="15"/>
      <c r="IN83" s="15"/>
      <c r="IO83" s="15"/>
      <c r="IP83" s="15"/>
      <c r="IQ83" s="15"/>
      <c r="IR83" s="15"/>
      <c r="IS83" s="15"/>
      <c r="IT83" s="15"/>
      <c r="IU83" s="15"/>
      <c r="IV83" s="15"/>
    </row>
    <row r="84" spans="1:256" x14ac:dyDescent="0.2">
      <c r="A84" s="16"/>
      <c r="B84" s="16" t="s">
        <v>1</v>
      </c>
      <c r="C84" s="14"/>
      <c r="D84" s="16"/>
      <c r="E84" s="16"/>
      <c r="F84" s="16"/>
      <c r="G84" s="20"/>
      <c r="H84" s="20"/>
      <c r="I84" s="20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5"/>
      <c r="FK84" s="15"/>
      <c r="FL84" s="15"/>
      <c r="FM84" s="15"/>
      <c r="FN84" s="15"/>
      <c r="FO84" s="15"/>
      <c r="FP84" s="15"/>
      <c r="FQ84" s="15"/>
      <c r="FR84" s="15"/>
      <c r="FS84" s="15"/>
      <c r="FT84" s="15"/>
      <c r="FU84" s="15"/>
      <c r="FV84" s="15"/>
      <c r="FW84" s="15"/>
      <c r="FX84" s="15"/>
      <c r="FY84" s="15"/>
      <c r="FZ84" s="15"/>
      <c r="GA84" s="15"/>
      <c r="GB84" s="15"/>
      <c r="GC84" s="15"/>
      <c r="GD84" s="15"/>
      <c r="GE84" s="15"/>
      <c r="GF84" s="15"/>
      <c r="GG84" s="15"/>
      <c r="GH84" s="15"/>
      <c r="GI84" s="15"/>
      <c r="GJ84" s="15"/>
      <c r="GK84" s="15"/>
      <c r="GL84" s="15"/>
      <c r="GM84" s="15"/>
      <c r="GN84" s="15"/>
      <c r="GO84" s="15"/>
      <c r="GP84" s="15"/>
      <c r="GQ84" s="15"/>
      <c r="GR84" s="15"/>
      <c r="GS84" s="15"/>
      <c r="GT84" s="15"/>
      <c r="GU84" s="15"/>
      <c r="GV84" s="15"/>
      <c r="GW84" s="15"/>
      <c r="GX84" s="15"/>
      <c r="GY84" s="15"/>
      <c r="GZ84" s="15"/>
      <c r="HA84" s="15"/>
      <c r="HB84" s="15"/>
      <c r="HC84" s="15"/>
      <c r="HD84" s="15"/>
      <c r="HE84" s="15"/>
      <c r="HF84" s="15"/>
      <c r="HG84" s="15"/>
      <c r="HH84" s="15"/>
      <c r="HI84" s="15"/>
      <c r="HJ84" s="15"/>
      <c r="HK84" s="15"/>
      <c r="HL84" s="15"/>
      <c r="HM84" s="15"/>
      <c r="HN84" s="15"/>
      <c r="HO84" s="15"/>
      <c r="HP84" s="15"/>
      <c r="HQ84" s="15"/>
      <c r="HR84" s="15"/>
      <c r="HS84" s="15"/>
      <c r="HT84" s="15"/>
      <c r="HU84" s="15"/>
      <c r="HV84" s="15"/>
      <c r="HW84" s="15"/>
      <c r="HX84" s="15"/>
      <c r="HY84" s="15"/>
      <c r="HZ84" s="15"/>
      <c r="IA84" s="15"/>
      <c r="IB84" s="15"/>
      <c r="IC84" s="15"/>
      <c r="ID84" s="15"/>
      <c r="IE84" s="15"/>
      <c r="IF84" s="15"/>
      <c r="IG84" s="15"/>
      <c r="IH84" s="15"/>
      <c r="II84" s="15"/>
      <c r="IJ84" s="15"/>
      <c r="IK84" s="15"/>
      <c r="IL84" s="15"/>
      <c r="IM84" s="15"/>
      <c r="IN84" s="15"/>
      <c r="IO84" s="15"/>
      <c r="IP84" s="15"/>
      <c r="IQ84" s="15"/>
      <c r="IR84" s="15"/>
      <c r="IS84" s="15"/>
      <c r="IT84" s="15"/>
      <c r="IU84" s="15"/>
      <c r="IV84" s="15"/>
    </row>
    <row r="86" spans="1:256" x14ac:dyDescent="0.2">
      <c r="A86" s="17" t="s">
        <v>40</v>
      </c>
      <c r="C86" s="13">
        <v>45536</v>
      </c>
      <c r="D86" s="17" t="s">
        <v>1</v>
      </c>
      <c r="E86" s="17" t="s">
        <v>1</v>
      </c>
      <c r="F86" s="17" t="s">
        <v>96</v>
      </c>
      <c r="I86" s="21">
        <v>-166674.34</v>
      </c>
    </row>
    <row r="87" spans="1:256" x14ac:dyDescent="0.2">
      <c r="B87" s="17" t="s">
        <v>108</v>
      </c>
      <c r="C87" s="13">
        <v>45565</v>
      </c>
      <c r="D87" s="17" t="s">
        <v>41</v>
      </c>
      <c r="E87" s="17" t="s">
        <v>99</v>
      </c>
      <c r="F87" s="17" t="s">
        <v>109</v>
      </c>
      <c r="H87" s="21">
        <v>97077.7</v>
      </c>
    </row>
    <row r="88" spans="1:256" x14ac:dyDescent="0.2">
      <c r="D88" s="17" t="s">
        <v>1</v>
      </c>
      <c r="E88" s="17" t="s">
        <v>1</v>
      </c>
      <c r="F88" s="17" t="s">
        <v>100</v>
      </c>
      <c r="H88" s="21">
        <v>97077.7</v>
      </c>
      <c r="I88" s="21">
        <f>G88-H88</f>
        <v>-97077.7</v>
      </c>
    </row>
    <row r="89" spans="1:256" x14ac:dyDescent="0.2">
      <c r="A89" s="16" t="s">
        <v>1</v>
      </c>
      <c r="B89" s="16"/>
      <c r="C89" s="14">
        <v>45565</v>
      </c>
      <c r="D89" s="16" t="s">
        <v>1</v>
      </c>
      <c r="E89" s="16" t="s">
        <v>1</v>
      </c>
      <c r="F89" s="16" t="s">
        <v>101</v>
      </c>
      <c r="G89" s="20"/>
      <c r="H89" s="20"/>
      <c r="I89" s="20">
        <f>SUBTOTAL(9, I86:I88)</f>
        <v>-263752.03999999998</v>
      </c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/>
      <c r="EL89" s="15"/>
      <c r="EM89" s="15"/>
      <c r="EN89" s="15"/>
      <c r="EO89" s="15"/>
      <c r="EP89" s="15"/>
      <c r="EQ89" s="15"/>
      <c r="ER89" s="15"/>
      <c r="ES89" s="15"/>
      <c r="ET89" s="15"/>
      <c r="EU89" s="15"/>
      <c r="EV89" s="15"/>
      <c r="EW89" s="15"/>
      <c r="EX89" s="15"/>
      <c r="EY89" s="15"/>
      <c r="EZ89" s="15"/>
      <c r="FA89" s="15"/>
      <c r="FB89" s="15"/>
      <c r="FC89" s="15"/>
      <c r="FD89" s="15"/>
      <c r="FE89" s="15"/>
      <c r="FF89" s="15"/>
      <c r="FG89" s="15"/>
      <c r="FH89" s="15"/>
      <c r="FI89" s="15"/>
      <c r="FJ89" s="15"/>
      <c r="FK89" s="15"/>
      <c r="FL89" s="15"/>
      <c r="FM89" s="15"/>
      <c r="FN89" s="15"/>
      <c r="FO89" s="15"/>
      <c r="FP89" s="15"/>
      <c r="FQ89" s="15"/>
      <c r="FR89" s="15"/>
      <c r="FS89" s="15"/>
      <c r="FT89" s="15"/>
      <c r="FU89" s="15"/>
      <c r="FV89" s="15"/>
      <c r="FW89" s="15"/>
      <c r="FX89" s="15"/>
      <c r="FY89" s="15"/>
      <c r="FZ89" s="15"/>
      <c r="GA89" s="15"/>
      <c r="GB89" s="15"/>
      <c r="GC89" s="15"/>
      <c r="GD89" s="15"/>
      <c r="GE89" s="15"/>
      <c r="GF89" s="15"/>
      <c r="GG89" s="15"/>
      <c r="GH89" s="15"/>
      <c r="GI89" s="15"/>
      <c r="GJ89" s="15"/>
      <c r="GK89" s="15"/>
      <c r="GL89" s="15"/>
      <c r="GM89" s="15"/>
      <c r="GN89" s="15"/>
      <c r="GO89" s="15"/>
      <c r="GP89" s="15"/>
      <c r="GQ89" s="15"/>
      <c r="GR89" s="15"/>
      <c r="GS89" s="15"/>
      <c r="GT89" s="15"/>
      <c r="GU89" s="15"/>
      <c r="GV89" s="15"/>
      <c r="GW89" s="15"/>
      <c r="GX89" s="15"/>
      <c r="GY89" s="15"/>
      <c r="GZ89" s="15"/>
      <c r="HA89" s="15"/>
      <c r="HB89" s="15"/>
      <c r="HC89" s="15"/>
      <c r="HD89" s="15"/>
      <c r="HE89" s="15"/>
      <c r="HF89" s="15"/>
      <c r="HG89" s="15"/>
      <c r="HH89" s="15"/>
      <c r="HI89" s="15"/>
      <c r="HJ89" s="15"/>
      <c r="HK89" s="15"/>
      <c r="HL89" s="15"/>
      <c r="HM89" s="15"/>
      <c r="HN89" s="15"/>
      <c r="HO89" s="15"/>
      <c r="HP89" s="15"/>
      <c r="HQ89" s="15"/>
      <c r="HR89" s="15"/>
      <c r="HS89" s="15"/>
      <c r="HT89" s="15"/>
      <c r="HU89" s="15"/>
      <c r="HV89" s="15"/>
      <c r="HW89" s="15"/>
      <c r="HX89" s="15"/>
      <c r="HY89" s="15"/>
      <c r="HZ89" s="15"/>
      <c r="IA89" s="15"/>
      <c r="IB89" s="15"/>
      <c r="IC89" s="15"/>
      <c r="ID89" s="15"/>
      <c r="IE89" s="15"/>
      <c r="IF89" s="15"/>
      <c r="IG89" s="15"/>
      <c r="IH89" s="15"/>
      <c r="II89" s="15"/>
      <c r="IJ89" s="15"/>
      <c r="IK89" s="15"/>
      <c r="IL89" s="15"/>
      <c r="IM89" s="15"/>
      <c r="IN89" s="15"/>
      <c r="IO89" s="15"/>
      <c r="IP89" s="15"/>
      <c r="IQ89" s="15"/>
      <c r="IR89" s="15"/>
      <c r="IS89" s="15"/>
      <c r="IT89" s="15"/>
      <c r="IU89" s="15"/>
      <c r="IV89" s="15"/>
    </row>
    <row r="90" spans="1:256" x14ac:dyDescent="0.2">
      <c r="A90" s="16"/>
      <c r="B90" s="16" t="s">
        <v>1</v>
      </c>
      <c r="C90" s="14"/>
      <c r="D90" s="16"/>
      <c r="E90" s="16"/>
      <c r="F90" s="16"/>
      <c r="G90" s="20"/>
      <c r="H90" s="20"/>
      <c r="I90" s="20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5"/>
      <c r="EK90" s="15"/>
      <c r="EL90" s="15"/>
      <c r="EM90" s="15"/>
      <c r="EN90" s="15"/>
      <c r="EO90" s="15"/>
      <c r="EP90" s="15"/>
      <c r="EQ90" s="15"/>
      <c r="ER90" s="15"/>
      <c r="ES90" s="15"/>
      <c r="ET90" s="15"/>
      <c r="EU90" s="15"/>
      <c r="EV90" s="15"/>
      <c r="EW90" s="15"/>
      <c r="EX90" s="15"/>
      <c r="EY90" s="15"/>
      <c r="EZ90" s="15"/>
      <c r="FA90" s="15"/>
      <c r="FB90" s="15"/>
      <c r="FC90" s="15"/>
      <c r="FD90" s="15"/>
      <c r="FE90" s="15"/>
      <c r="FF90" s="15"/>
      <c r="FG90" s="15"/>
      <c r="FH90" s="15"/>
      <c r="FI90" s="15"/>
      <c r="FJ90" s="15"/>
      <c r="FK90" s="15"/>
      <c r="FL90" s="15"/>
      <c r="FM90" s="15"/>
      <c r="FN90" s="15"/>
      <c r="FO90" s="15"/>
      <c r="FP90" s="15"/>
      <c r="FQ90" s="15"/>
      <c r="FR90" s="15"/>
      <c r="FS90" s="15"/>
      <c r="FT90" s="15"/>
      <c r="FU90" s="15"/>
      <c r="FV90" s="15"/>
      <c r="FW90" s="15"/>
      <c r="FX90" s="15"/>
      <c r="FY90" s="15"/>
      <c r="FZ90" s="15"/>
      <c r="GA90" s="15"/>
      <c r="GB90" s="15"/>
      <c r="GC90" s="15"/>
      <c r="GD90" s="15"/>
      <c r="GE90" s="15"/>
      <c r="GF90" s="15"/>
      <c r="GG90" s="15"/>
      <c r="GH90" s="15"/>
      <c r="GI90" s="15"/>
      <c r="GJ90" s="15"/>
      <c r="GK90" s="15"/>
      <c r="GL90" s="15"/>
      <c r="GM90" s="15"/>
      <c r="GN90" s="15"/>
      <c r="GO90" s="15"/>
      <c r="GP90" s="15"/>
      <c r="GQ90" s="15"/>
      <c r="GR90" s="15"/>
      <c r="GS90" s="15"/>
      <c r="GT90" s="15"/>
      <c r="GU90" s="15"/>
      <c r="GV90" s="15"/>
      <c r="GW90" s="15"/>
      <c r="GX90" s="15"/>
      <c r="GY90" s="15"/>
      <c r="GZ90" s="15"/>
      <c r="HA90" s="15"/>
      <c r="HB90" s="15"/>
      <c r="HC90" s="15"/>
      <c r="HD90" s="15"/>
      <c r="HE90" s="15"/>
      <c r="HF90" s="15"/>
      <c r="HG90" s="15"/>
      <c r="HH90" s="15"/>
      <c r="HI90" s="15"/>
      <c r="HJ90" s="15"/>
      <c r="HK90" s="15"/>
      <c r="HL90" s="15"/>
      <c r="HM90" s="15"/>
      <c r="HN90" s="15"/>
      <c r="HO90" s="15"/>
      <c r="HP90" s="15"/>
      <c r="HQ90" s="15"/>
      <c r="HR90" s="15"/>
      <c r="HS90" s="15"/>
      <c r="HT90" s="15"/>
      <c r="HU90" s="15"/>
      <c r="HV90" s="15"/>
      <c r="HW90" s="15"/>
      <c r="HX90" s="15"/>
      <c r="HY90" s="15"/>
      <c r="HZ90" s="15"/>
      <c r="IA90" s="15"/>
      <c r="IB90" s="15"/>
      <c r="IC90" s="15"/>
      <c r="ID90" s="15"/>
      <c r="IE90" s="15"/>
      <c r="IF90" s="15"/>
      <c r="IG90" s="15"/>
      <c r="IH90" s="15"/>
      <c r="II90" s="15"/>
      <c r="IJ90" s="15"/>
      <c r="IK90" s="15"/>
      <c r="IL90" s="15"/>
      <c r="IM90" s="15"/>
      <c r="IN90" s="15"/>
      <c r="IO90" s="15"/>
      <c r="IP90" s="15"/>
      <c r="IQ90" s="15"/>
      <c r="IR90" s="15"/>
      <c r="IS90" s="15"/>
      <c r="IT90" s="15"/>
      <c r="IU90" s="15"/>
      <c r="IV90" s="15"/>
    </row>
    <row r="92" spans="1:256" x14ac:dyDescent="0.2">
      <c r="A92" s="17" t="s">
        <v>78</v>
      </c>
      <c r="C92" s="13">
        <v>45536</v>
      </c>
      <c r="D92" s="17" t="s">
        <v>1</v>
      </c>
      <c r="E92" s="17" t="s">
        <v>1</v>
      </c>
      <c r="F92" s="17" t="s">
        <v>96</v>
      </c>
      <c r="I92" s="21">
        <v>-0.4</v>
      </c>
    </row>
    <row r="93" spans="1:256" x14ac:dyDescent="0.2">
      <c r="B93" s="17" t="s">
        <v>110</v>
      </c>
      <c r="C93" s="13">
        <v>45565</v>
      </c>
      <c r="D93" s="17" t="s">
        <v>76</v>
      </c>
      <c r="E93" s="17" t="s">
        <v>97</v>
      </c>
      <c r="F93" s="17" t="s">
        <v>77</v>
      </c>
      <c r="H93" s="21">
        <v>0.05</v>
      </c>
    </row>
    <row r="94" spans="1:256" x14ac:dyDescent="0.2">
      <c r="D94" s="17" t="s">
        <v>1</v>
      </c>
      <c r="E94" s="17" t="s">
        <v>1</v>
      </c>
      <c r="F94" s="17" t="s">
        <v>100</v>
      </c>
      <c r="H94" s="21">
        <v>0.05</v>
      </c>
      <c r="I94" s="21">
        <f>G94-H94</f>
        <v>-0.05</v>
      </c>
    </row>
    <row r="95" spans="1:256" x14ac:dyDescent="0.2">
      <c r="A95" s="16" t="s">
        <v>1</v>
      </c>
      <c r="B95" s="16"/>
      <c r="C95" s="14">
        <v>45565</v>
      </c>
      <c r="D95" s="16" t="s">
        <v>1</v>
      </c>
      <c r="E95" s="16" t="s">
        <v>1</v>
      </c>
      <c r="F95" s="16" t="s">
        <v>101</v>
      </c>
      <c r="G95" s="20"/>
      <c r="H95" s="20"/>
      <c r="I95" s="20">
        <f>SUBTOTAL(9, I92:I94)</f>
        <v>-0.45</v>
      </c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/>
      <c r="EF95" s="15"/>
      <c r="EG95" s="15"/>
      <c r="EH95" s="15"/>
      <c r="EI95" s="15"/>
      <c r="EJ95" s="15"/>
      <c r="EK95" s="15"/>
      <c r="EL95" s="15"/>
      <c r="EM95" s="15"/>
      <c r="EN95" s="15"/>
      <c r="EO95" s="15"/>
      <c r="EP95" s="15"/>
      <c r="EQ95" s="15"/>
      <c r="ER95" s="15"/>
      <c r="ES95" s="15"/>
      <c r="ET95" s="15"/>
      <c r="EU95" s="15"/>
      <c r="EV95" s="15"/>
      <c r="EW95" s="15"/>
      <c r="EX95" s="15"/>
      <c r="EY95" s="15"/>
      <c r="EZ95" s="15"/>
      <c r="FA95" s="15"/>
      <c r="FB95" s="15"/>
      <c r="FC95" s="15"/>
      <c r="FD95" s="15"/>
      <c r="FE95" s="15"/>
      <c r="FF95" s="15"/>
      <c r="FG95" s="15"/>
      <c r="FH95" s="15"/>
      <c r="FI95" s="15"/>
      <c r="FJ95" s="15"/>
      <c r="FK95" s="15"/>
      <c r="FL95" s="15"/>
      <c r="FM95" s="15"/>
      <c r="FN95" s="15"/>
      <c r="FO95" s="15"/>
      <c r="FP95" s="15"/>
      <c r="FQ95" s="15"/>
      <c r="FR95" s="15"/>
      <c r="FS95" s="15"/>
      <c r="FT95" s="15"/>
      <c r="FU95" s="15"/>
      <c r="FV95" s="15"/>
      <c r="FW95" s="15"/>
      <c r="FX95" s="15"/>
      <c r="FY95" s="15"/>
      <c r="FZ95" s="15"/>
      <c r="GA95" s="15"/>
      <c r="GB95" s="15"/>
      <c r="GC95" s="15"/>
      <c r="GD95" s="15"/>
      <c r="GE95" s="15"/>
      <c r="GF95" s="15"/>
      <c r="GG95" s="15"/>
      <c r="GH95" s="15"/>
      <c r="GI95" s="15"/>
      <c r="GJ95" s="15"/>
      <c r="GK95" s="15"/>
      <c r="GL95" s="15"/>
      <c r="GM95" s="15"/>
      <c r="GN95" s="15"/>
      <c r="GO95" s="15"/>
      <c r="GP95" s="15"/>
      <c r="GQ95" s="15"/>
      <c r="GR95" s="15"/>
      <c r="GS95" s="15"/>
      <c r="GT95" s="15"/>
      <c r="GU95" s="15"/>
      <c r="GV95" s="15"/>
      <c r="GW95" s="15"/>
      <c r="GX95" s="15"/>
      <c r="GY95" s="15"/>
      <c r="GZ95" s="15"/>
      <c r="HA95" s="15"/>
      <c r="HB95" s="15"/>
      <c r="HC95" s="15"/>
      <c r="HD95" s="15"/>
      <c r="HE95" s="15"/>
      <c r="HF95" s="15"/>
      <c r="HG95" s="15"/>
      <c r="HH95" s="15"/>
      <c r="HI95" s="15"/>
      <c r="HJ95" s="15"/>
      <c r="HK95" s="15"/>
      <c r="HL95" s="15"/>
      <c r="HM95" s="15"/>
      <c r="HN95" s="15"/>
      <c r="HO95" s="15"/>
      <c r="HP95" s="15"/>
      <c r="HQ95" s="15"/>
      <c r="HR95" s="15"/>
      <c r="HS95" s="15"/>
      <c r="HT95" s="15"/>
      <c r="HU95" s="15"/>
      <c r="HV95" s="15"/>
      <c r="HW95" s="15"/>
      <c r="HX95" s="15"/>
      <c r="HY95" s="15"/>
      <c r="HZ95" s="15"/>
      <c r="IA95" s="15"/>
      <c r="IB95" s="15"/>
      <c r="IC95" s="15"/>
      <c r="ID95" s="15"/>
      <c r="IE95" s="15"/>
      <c r="IF95" s="15"/>
      <c r="IG95" s="15"/>
      <c r="IH95" s="15"/>
      <c r="II95" s="15"/>
      <c r="IJ95" s="15"/>
      <c r="IK95" s="15"/>
      <c r="IL95" s="15"/>
      <c r="IM95" s="15"/>
      <c r="IN95" s="15"/>
      <c r="IO95" s="15"/>
      <c r="IP95" s="15"/>
      <c r="IQ95" s="15"/>
      <c r="IR95" s="15"/>
      <c r="IS95" s="15"/>
      <c r="IT95" s="15"/>
      <c r="IU95" s="15"/>
      <c r="IV95" s="15"/>
    </row>
    <row r="96" spans="1:256" x14ac:dyDescent="0.2">
      <c r="A96" s="16"/>
      <c r="B96" s="16" t="s">
        <v>1</v>
      </c>
      <c r="C96" s="14"/>
      <c r="D96" s="16"/>
      <c r="E96" s="16"/>
      <c r="F96" s="16"/>
      <c r="G96" s="20"/>
      <c r="H96" s="20"/>
      <c r="I96" s="20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S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  <c r="EF96" s="15"/>
      <c r="EG96" s="15"/>
      <c r="EH96" s="15"/>
      <c r="EI96" s="15"/>
      <c r="EJ96" s="15"/>
      <c r="EK96" s="15"/>
      <c r="EL96" s="15"/>
      <c r="EM96" s="15"/>
      <c r="EN96" s="15"/>
      <c r="EO96" s="15"/>
      <c r="EP96" s="15"/>
      <c r="EQ96" s="15"/>
      <c r="ER96" s="15"/>
      <c r="ES96" s="15"/>
      <c r="ET96" s="15"/>
      <c r="EU96" s="15"/>
      <c r="EV96" s="15"/>
      <c r="EW96" s="15"/>
      <c r="EX96" s="15"/>
      <c r="EY96" s="15"/>
      <c r="EZ96" s="15"/>
      <c r="FA96" s="15"/>
      <c r="FB96" s="15"/>
      <c r="FC96" s="15"/>
      <c r="FD96" s="15"/>
      <c r="FE96" s="15"/>
      <c r="FF96" s="15"/>
      <c r="FG96" s="15"/>
      <c r="FH96" s="15"/>
      <c r="FI96" s="15"/>
      <c r="FJ96" s="15"/>
      <c r="FK96" s="15"/>
      <c r="FL96" s="15"/>
      <c r="FM96" s="15"/>
      <c r="FN96" s="15"/>
      <c r="FO96" s="15"/>
      <c r="FP96" s="15"/>
      <c r="FQ96" s="15"/>
      <c r="FR96" s="15"/>
      <c r="FS96" s="15"/>
      <c r="FT96" s="15"/>
      <c r="FU96" s="15"/>
      <c r="FV96" s="15"/>
      <c r="FW96" s="15"/>
      <c r="FX96" s="15"/>
      <c r="FY96" s="15"/>
      <c r="FZ96" s="15"/>
      <c r="GA96" s="15"/>
      <c r="GB96" s="15"/>
      <c r="GC96" s="15"/>
      <c r="GD96" s="15"/>
      <c r="GE96" s="15"/>
      <c r="GF96" s="15"/>
      <c r="GG96" s="15"/>
      <c r="GH96" s="15"/>
      <c r="GI96" s="15"/>
      <c r="GJ96" s="15"/>
      <c r="GK96" s="15"/>
      <c r="GL96" s="15"/>
      <c r="GM96" s="15"/>
      <c r="GN96" s="15"/>
      <c r="GO96" s="15"/>
      <c r="GP96" s="15"/>
      <c r="GQ96" s="15"/>
      <c r="GR96" s="15"/>
      <c r="GS96" s="15"/>
      <c r="GT96" s="15"/>
      <c r="GU96" s="15"/>
      <c r="GV96" s="15"/>
      <c r="GW96" s="15"/>
      <c r="GX96" s="15"/>
      <c r="GY96" s="15"/>
      <c r="GZ96" s="15"/>
      <c r="HA96" s="15"/>
      <c r="HB96" s="15"/>
      <c r="HC96" s="15"/>
      <c r="HD96" s="15"/>
      <c r="HE96" s="15"/>
      <c r="HF96" s="15"/>
      <c r="HG96" s="15"/>
      <c r="HH96" s="15"/>
      <c r="HI96" s="15"/>
      <c r="HJ96" s="15"/>
      <c r="HK96" s="15"/>
      <c r="HL96" s="15"/>
      <c r="HM96" s="15"/>
      <c r="HN96" s="15"/>
      <c r="HO96" s="15"/>
      <c r="HP96" s="15"/>
      <c r="HQ96" s="15"/>
      <c r="HR96" s="15"/>
      <c r="HS96" s="15"/>
      <c r="HT96" s="15"/>
      <c r="HU96" s="15"/>
      <c r="HV96" s="15"/>
      <c r="HW96" s="15"/>
      <c r="HX96" s="15"/>
      <c r="HY96" s="15"/>
      <c r="HZ96" s="15"/>
      <c r="IA96" s="15"/>
      <c r="IB96" s="15"/>
      <c r="IC96" s="15"/>
      <c r="ID96" s="15"/>
      <c r="IE96" s="15"/>
      <c r="IF96" s="15"/>
      <c r="IG96" s="15"/>
      <c r="IH96" s="15"/>
      <c r="II96" s="15"/>
      <c r="IJ96" s="15"/>
      <c r="IK96" s="15"/>
      <c r="IL96" s="15"/>
      <c r="IM96" s="15"/>
      <c r="IN96" s="15"/>
      <c r="IO96" s="15"/>
      <c r="IP96" s="15"/>
      <c r="IQ96" s="15"/>
      <c r="IR96" s="15"/>
      <c r="IS96" s="15"/>
      <c r="IT96" s="15"/>
      <c r="IU96" s="15"/>
      <c r="IV96" s="15"/>
    </row>
    <row r="98" spans="1:256" x14ac:dyDescent="0.2">
      <c r="A98" s="17" t="s">
        <v>111</v>
      </c>
      <c r="C98" s="13">
        <v>45536</v>
      </c>
      <c r="D98" s="17" t="s">
        <v>1</v>
      </c>
      <c r="E98" s="17" t="s">
        <v>1</v>
      </c>
      <c r="F98" s="17" t="s">
        <v>96</v>
      </c>
      <c r="I98" s="21">
        <v>-115.91</v>
      </c>
    </row>
    <row r="99" spans="1:256" x14ac:dyDescent="0.2">
      <c r="B99" s="17" t="s">
        <v>112</v>
      </c>
    </row>
    <row r="100" spans="1:256" x14ac:dyDescent="0.2">
      <c r="A100" s="16" t="s">
        <v>1</v>
      </c>
      <c r="B100" s="16"/>
      <c r="C100" s="14">
        <v>45565</v>
      </c>
      <c r="D100" s="16" t="s">
        <v>1</v>
      </c>
      <c r="E100" s="16" t="s">
        <v>1</v>
      </c>
      <c r="F100" s="16" t="s">
        <v>101</v>
      </c>
      <c r="G100" s="20"/>
      <c r="H100" s="20"/>
      <c r="I100" s="20">
        <f>SUBTOTAL(9, I98:I99)</f>
        <v>-115.91</v>
      </c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S100" s="15"/>
      <c r="DT100" s="15"/>
      <c r="DU100" s="15"/>
      <c r="DV100" s="15"/>
      <c r="DW100" s="15"/>
      <c r="DX100" s="15"/>
      <c r="DY100" s="15"/>
      <c r="DZ100" s="15"/>
      <c r="EA100" s="15"/>
      <c r="EB100" s="15"/>
      <c r="EC100" s="15"/>
      <c r="ED100" s="15"/>
      <c r="EE100" s="15"/>
      <c r="EF100" s="15"/>
      <c r="EG100" s="15"/>
      <c r="EH100" s="15"/>
      <c r="EI100" s="15"/>
      <c r="EJ100" s="15"/>
      <c r="EK100" s="15"/>
      <c r="EL100" s="15"/>
      <c r="EM100" s="15"/>
      <c r="EN100" s="15"/>
      <c r="EO100" s="15"/>
      <c r="EP100" s="15"/>
      <c r="EQ100" s="15"/>
      <c r="ER100" s="15"/>
      <c r="ES100" s="15"/>
      <c r="ET100" s="15"/>
      <c r="EU100" s="15"/>
      <c r="EV100" s="15"/>
      <c r="EW100" s="15"/>
      <c r="EX100" s="15"/>
      <c r="EY100" s="15"/>
      <c r="EZ100" s="15"/>
      <c r="FA100" s="15"/>
      <c r="FB100" s="15"/>
      <c r="FC100" s="15"/>
      <c r="FD100" s="15"/>
      <c r="FE100" s="15"/>
      <c r="FF100" s="15"/>
      <c r="FG100" s="15"/>
      <c r="FH100" s="15"/>
      <c r="FI100" s="15"/>
      <c r="FJ100" s="15"/>
      <c r="FK100" s="15"/>
      <c r="FL100" s="15"/>
      <c r="FM100" s="15"/>
      <c r="FN100" s="15"/>
      <c r="FO100" s="15"/>
      <c r="FP100" s="15"/>
      <c r="FQ100" s="15"/>
      <c r="FR100" s="15"/>
      <c r="FS100" s="15"/>
      <c r="FT100" s="15"/>
      <c r="FU100" s="15"/>
      <c r="FV100" s="15"/>
      <c r="FW100" s="15"/>
      <c r="FX100" s="15"/>
      <c r="FY100" s="15"/>
      <c r="FZ100" s="15"/>
      <c r="GA100" s="15"/>
      <c r="GB100" s="15"/>
      <c r="GC100" s="15"/>
      <c r="GD100" s="15"/>
      <c r="GE100" s="15"/>
      <c r="GF100" s="15"/>
      <c r="GG100" s="15"/>
      <c r="GH100" s="15"/>
      <c r="GI100" s="15"/>
      <c r="GJ100" s="15"/>
      <c r="GK100" s="15"/>
      <c r="GL100" s="15"/>
      <c r="GM100" s="15"/>
      <c r="GN100" s="15"/>
      <c r="GO100" s="15"/>
      <c r="GP100" s="15"/>
      <c r="GQ100" s="15"/>
      <c r="GR100" s="15"/>
      <c r="GS100" s="15"/>
      <c r="GT100" s="15"/>
      <c r="GU100" s="15"/>
      <c r="GV100" s="15"/>
      <c r="GW100" s="15"/>
      <c r="GX100" s="15"/>
      <c r="GY100" s="15"/>
      <c r="GZ100" s="15"/>
      <c r="HA100" s="15"/>
      <c r="HB100" s="15"/>
      <c r="HC100" s="15"/>
      <c r="HD100" s="15"/>
      <c r="HE100" s="15"/>
      <c r="HF100" s="15"/>
      <c r="HG100" s="15"/>
      <c r="HH100" s="15"/>
      <c r="HI100" s="15"/>
      <c r="HJ100" s="15"/>
      <c r="HK100" s="15"/>
      <c r="HL100" s="15"/>
      <c r="HM100" s="15"/>
      <c r="HN100" s="15"/>
      <c r="HO100" s="15"/>
      <c r="HP100" s="15"/>
      <c r="HQ100" s="15"/>
      <c r="HR100" s="15"/>
      <c r="HS100" s="15"/>
      <c r="HT100" s="15"/>
      <c r="HU100" s="15"/>
      <c r="HV100" s="15"/>
      <c r="HW100" s="15"/>
      <c r="HX100" s="15"/>
      <c r="HY100" s="15"/>
      <c r="HZ100" s="15"/>
      <c r="IA100" s="15"/>
      <c r="IB100" s="15"/>
      <c r="IC100" s="15"/>
      <c r="ID100" s="15"/>
      <c r="IE100" s="15"/>
      <c r="IF100" s="15"/>
      <c r="IG100" s="15"/>
      <c r="IH100" s="15"/>
      <c r="II100" s="15"/>
      <c r="IJ100" s="15"/>
      <c r="IK100" s="15"/>
      <c r="IL100" s="15"/>
      <c r="IM100" s="15"/>
      <c r="IN100" s="15"/>
      <c r="IO100" s="15"/>
      <c r="IP100" s="15"/>
      <c r="IQ100" s="15"/>
      <c r="IR100" s="15"/>
      <c r="IS100" s="15"/>
      <c r="IT100" s="15"/>
      <c r="IU100" s="15"/>
      <c r="IV100" s="15"/>
    </row>
    <row r="101" spans="1:256" x14ac:dyDescent="0.2">
      <c r="A101" s="16"/>
      <c r="B101" s="16" t="s">
        <v>1</v>
      </c>
      <c r="C101" s="14"/>
      <c r="D101" s="16"/>
      <c r="E101" s="16"/>
      <c r="F101" s="16"/>
      <c r="G101" s="20"/>
      <c r="H101" s="20"/>
      <c r="I101" s="20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S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  <c r="ED101" s="15"/>
      <c r="EE101" s="15"/>
      <c r="EF101" s="15"/>
      <c r="EG101" s="15"/>
      <c r="EH101" s="15"/>
      <c r="EI101" s="15"/>
      <c r="EJ101" s="15"/>
      <c r="EK101" s="15"/>
      <c r="EL101" s="15"/>
      <c r="EM101" s="15"/>
      <c r="EN101" s="15"/>
      <c r="EO101" s="15"/>
      <c r="EP101" s="15"/>
      <c r="EQ101" s="15"/>
      <c r="ER101" s="15"/>
      <c r="ES101" s="15"/>
      <c r="ET101" s="15"/>
      <c r="EU101" s="15"/>
      <c r="EV101" s="15"/>
      <c r="EW101" s="15"/>
      <c r="EX101" s="15"/>
      <c r="EY101" s="15"/>
      <c r="EZ101" s="15"/>
      <c r="FA101" s="15"/>
      <c r="FB101" s="15"/>
      <c r="FC101" s="15"/>
      <c r="FD101" s="15"/>
      <c r="FE101" s="15"/>
      <c r="FF101" s="15"/>
      <c r="FG101" s="15"/>
      <c r="FH101" s="15"/>
      <c r="FI101" s="15"/>
      <c r="FJ101" s="15"/>
      <c r="FK101" s="15"/>
      <c r="FL101" s="15"/>
      <c r="FM101" s="15"/>
      <c r="FN101" s="15"/>
      <c r="FO101" s="15"/>
      <c r="FP101" s="15"/>
      <c r="FQ101" s="15"/>
      <c r="FR101" s="15"/>
      <c r="FS101" s="15"/>
      <c r="FT101" s="15"/>
      <c r="FU101" s="15"/>
      <c r="FV101" s="15"/>
      <c r="FW101" s="15"/>
      <c r="FX101" s="15"/>
      <c r="FY101" s="15"/>
      <c r="FZ101" s="15"/>
      <c r="GA101" s="15"/>
      <c r="GB101" s="15"/>
      <c r="GC101" s="15"/>
      <c r="GD101" s="15"/>
      <c r="GE101" s="15"/>
      <c r="GF101" s="15"/>
      <c r="GG101" s="15"/>
      <c r="GH101" s="15"/>
      <c r="GI101" s="15"/>
      <c r="GJ101" s="15"/>
      <c r="GK101" s="15"/>
      <c r="GL101" s="15"/>
      <c r="GM101" s="15"/>
      <c r="GN101" s="15"/>
      <c r="GO101" s="15"/>
      <c r="GP101" s="15"/>
      <c r="GQ101" s="15"/>
      <c r="GR101" s="15"/>
      <c r="GS101" s="15"/>
      <c r="GT101" s="15"/>
      <c r="GU101" s="15"/>
      <c r="GV101" s="15"/>
      <c r="GW101" s="15"/>
      <c r="GX101" s="15"/>
      <c r="GY101" s="15"/>
      <c r="GZ101" s="15"/>
      <c r="HA101" s="15"/>
      <c r="HB101" s="15"/>
      <c r="HC101" s="15"/>
      <c r="HD101" s="15"/>
      <c r="HE101" s="15"/>
      <c r="HF101" s="15"/>
      <c r="HG101" s="15"/>
      <c r="HH101" s="15"/>
      <c r="HI101" s="15"/>
      <c r="HJ101" s="15"/>
      <c r="HK101" s="15"/>
      <c r="HL101" s="15"/>
      <c r="HM101" s="15"/>
      <c r="HN101" s="15"/>
      <c r="HO101" s="15"/>
      <c r="HP101" s="15"/>
      <c r="HQ101" s="15"/>
      <c r="HR101" s="15"/>
      <c r="HS101" s="15"/>
      <c r="HT101" s="15"/>
      <c r="HU101" s="15"/>
      <c r="HV101" s="15"/>
      <c r="HW101" s="15"/>
      <c r="HX101" s="15"/>
      <c r="HY101" s="15"/>
      <c r="HZ101" s="15"/>
      <c r="IA101" s="15"/>
      <c r="IB101" s="15"/>
      <c r="IC101" s="15"/>
      <c r="ID101" s="15"/>
      <c r="IE101" s="15"/>
      <c r="IF101" s="15"/>
      <c r="IG101" s="15"/>
      <c r="IH101" s="15"/>
      <c r="II101" s="15"/>
      <c r="IJ101" s="15"/>
      <c r="IK101" s="15"/>
      <c r="IL101" s="15"/>
      <c r="IM101" s="15"/>
      <c r="IN101" s="15"/>
      <c r="IO101" s="15"/>
      <c r="IP101" s="15"/>
      <c r="IQ101" s="15"/>
      <c r="IR101" s="15"/>
      <c r="IS101" s="15"/>
      <c r="IT101" s="15"/>
      <c r="IU101" s="15"/>
      <c r="IV101" s="15"/>
    </row>
    <row r="103" spans="1:256" x14ac:dyDescent="0.2">
      <c r="A103" s="17" t="s">
        <v>53</v>
      </c>
      <c r="C103" s="13">
        <v>45536</v>
      </c>
      <c r="D103" s="17" t="s">
        <v>1</v>
      </c>
      <c r="E103" s="17" t="s">
        <v>1</v>
      </c>
      <c r="F103" s="17" t="s">
        <v>96</v>
      </c>
      <c r="I103" s="21">
        <v>5761532.0800000001</v>
      </c>
    </row>
    <row r="104" spans="1:256" x14ac:dyDescent="0.2">
      <c r="B104" s="17" t="s">
        <v>113</v>
      </c>
      <c r="C104" s="13">
        <v>45536</v>
      </c>
      <c r="D104" s="17" t="s">
        <v>51</v>
      </c>
      <c r="E104" s="17" t="s">
        <v>97</v>
      </c>
      <c r="F104" s="17" t="s">
        <v>52</v>
      </c>
      <c r="H104" s="21">
        <v>1529.57</v>
      </c>
    </row>
    <row r="105" spans="1:256" x14ac:dyDescent="0.2">
      <c r="C105" s="13">
        <v>45538</v>
      </c>
      <c r="D105" s="17" t="s">
        <v>61</v>
      </c>
      <c r="E105" s="17" t="s">
        <v>97</v>
      </c>
      <c r="F105" s="17" t="s">
        <v>62</v>
      </c>
      <c r="G105" s="21">
        <v>177536</v>
      </c>
    </row>
    <row r="106" spans="1:256" x14ac:dyDescent="0.2">
      <c r="C106" s="13">
        <v>45538</v>
      </c>
      <c r="D106" s="17" t="s">
        <v>60</v>
      </c>
      <c r="E106" s="17" t="s">
        <v>97</v>
      </c>
      <c r="F106" s="17" t="s">
        <v>60</v>
      </c>
      <c r="G106" s="21">
        <v>6169.14</v>
      </c>
    </row>
    <row r="107" spans="1:256" x14ac:dyDescent="0.2">
      <c r="C107" s="13">
        <v>45544</v>
      </c>
      <c r="D107" s="17" t="s">
        <v>60</v>
      </c>
      <c r="E107" s="17" t="s">
        <v>97</v>
      </c>
      <c r="F107" s="17" t="s">
        <v>60</v>
      </c>
      <c r="G107" s="21">
        <v>7212.2</v>
      </c>
    </row>
    <row r="108" spans="1:256" x14ac:dyDescent="0.2">
      <c r="C108" s="13">
        <v>45545</v>
      </c>
      <c r="D108" s="17" t="s">
        <v>66</v>
      </c>
      <c r="E108" s="17" t="s">
        <v>97</v>
      </c>
      <c r="F108" s="17" t="s">
        <v>62</v>
      </c>
      <c r="G108" s="21">
        <v>135174.41</v>
      </c>
    </row>
    <row r="109" spans="1:256" x14ac:dyDescent="0.2">
      <c r="C109" s="13">
        <v>45551</v>
      </c>
      <c r="D109" s="17" t="s">
        <v>60</v>
      </c>
      <c r="E109" s="17" t="s">
        <v>97</v>
      </c>
      <c r="F109" s="17" t="s">
        <v>60</v>
      </c>
      <c r="G109" s="21">
        <v>7982.97</v>
      </c>
    </row>
    <row r="110" spans="1:256" x14ac:dyDescent="0.2">
      <c r="C110" s="13">
        <v>45552</v>
      </c>
      <c r="D110" s="17" t="s">
        <v>71</v>
      </c>
      <c r="E110" s="17" t="s">
        <v>97</v>
      </c>
      <c r="F110" s="17" t="s">
        <v>62</v>
      </c>
      <c r="G110" s="21">
        <v>153003.19</v>
      </c>
    </row>
    <row r="111" spans="1:256" x14ac:dyDescent="0.2">
      <c r="C111" s="13">
        <v>45558</v>
      </c>
      <c r="D111" s="17" t="s">
        <v>60</v>
      </c>
      <c r="E111" s="17" t="s">
        <v>97</v>
      </c>
      <c r="F111" s="17" t="s">
        <v>60</v>
      </c>
      <c r="G111" s="21">
        <v>12306.06</v>
      </c>
    </row>
    <row r="112" spans="1:256" x14ac:dyDescent="0.2">
      <c r="C112" s="13">
        <v>45559</v>
      </c>
      <c r="D112" s="17" t="s">
        <v>75</v>
      </c>
      <c r="E112" s="17" t="s">
        <v>97</v>
      </c>
      <c r="F112" s="17" t="s">
        <v>62</v>
      </c>
      <c r="G112" s="21">
        <v>98792.2</v>
      </c>
    </row>
    <row r="113" spans="1:256" x14ac:dyDescent="0.2">
      <c r="C113" s="13">
        <v>45565</v>
      </c>
      <c r="D113" s="17" t="s">
        <v>60</v>
      </c>
      <c r="E113" s="17" t="s">
        <v>97</v>
      </c>
      <c r="F113" s="17" t="s">
        <v>60</v>
      </c>
      <c r="G113" s="21">
        <v>7520.89</v>
      </c>
    </row>
    <row r="114" spans="1:256" x14ac:dyDescent="0.2">
      <c r="D114" s="17" t="s">
        <v>1</v>
      </c>
      <c r="E114" s="17" t="s">
        <v>1</v>
      </c>
      <c r="F114" s="17" t="s">
        <v>100</v>
      </c>
      <c r="G114" s="21">
        <v>605697.06000000006</v>
      </c>
      <c r="H114" s="21">
        <v>1529.57</v>
      </c>
      <c r="I114" s="21">
        <f>G114-H114</f>
        <v>604167.49000000011</v>
      </c>
    </row>
    <row r="115" spans="1:256" x14ac:dyDescent="0.2">
      <c r="A115" s="16" t="s">
        <v>1</v>
      </c>
      <c r="B115" s="16"/>
      <c r="C115" s="14">
        <v>45565</v>
      </c>
      <c r="D115" s="16" t="s">
        <v>1</v>
      </c>
      <c r="E115" s="16" t="s">
        <v>1</v>
      </c>
      <c r="F115" s="16" t="s">
        <v>101</v>
      </c>
      <c r="G115" s="20"/>
      <c r="H115" s="20"/>
      <c r="I115" s="20">
        <f>SUBTOTAL(9, I103:I114)</f>
        <v>6365699.5700000003</v>
      </c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  <c r="DL115" s="15"/>
      <c r="DM115" s="15"/>
      <c r="DN115" s="15"/>
      <c r="DO115" s="15"/>
      <c r="DP115" s="15"/>
      <c r="DQ115" s="15"/>
      <c r="DR115" s="15"/>
      <c r="DS115" s="15"/>
      <c r="DT115" s="15"/>
      <c r="DU115" s="15"/>
      <c r="DV115" s="15"/>
      <c r="DW115" s="15"/>
      <c r="DX115" s="15"/>
      <c r="DY115" s="15"/>
      <c r="DZ115" s="15"/>
      <c r="EA115" s="15"/>
      <c r="EB115" s="15"/>
      <c r="EC115" s="15"/>
      <c r="ED115" s="15"/>
      <c r="EE115" s="15"/>
      <c r="EF115" s="15"/>
      <c r="EG115" s="15"/>
      <c r="EH115" s="15"/>
      <c r="EI115" s="15"/>
      <c r="EJ115" s="15"/>
      <c r="EK115" s="15"/>
      <c r="EL115" s="15"/>
      <c r="EM115" s="15"/>
      <c r="EN115" s="15"/>
      <c r="EO115" s="15"/>
      <c r="EP115" s="15"/>
      <c r="EQ115" s="15"/>
      <c r="ER115" s="15"/>
      <c r="ES115" s="15"/>
      <c r="ET115" s="15"/>
      <c r="EU115" s="15"/>
      <c r="EV115" s="15"/>
      <c r="EW115" s="15"/>
      <c r="EX115" s="15"/>
      <c r="EY115" s="15"/>
      <c r="EZ115" s="15"/>
      <c r="FA115" s="15"/>
      <c r="FB115" s="15"/>
      <c r="FC115" s="15"/>
      <c r="FD115" s="15"/>
      <c r="FE115" s="15"/>
      <c r="FF115" s="15"/>
      <c r="FG115" s="15"/>
      <c r="FH115" s="15"/>
      <c r="FI115" s="15"/>
      <c r="FJ115" s="15"/>
      <c r="FK115" s="15"/>
      <c r="FL115" s="15"/>
      <c r="FM115" s="15"/>
      <c r="FN115" s="15"/>
      <c r="FO115" s="15"/>
      <c r="FP115" s="15"/>
      <c r="FQ115" s="15"/>
      <c r="FR115" s="15"/>
      <c r="FS115" s="15"/>
      <c r="FT115" s="15"/>
      <c r="FU115" s="15"/>
      <c r="FV115" s="15"/>
      <c r="FW115" s="15"/>
      <c r="FX115" s="15"/>
      <c r="FY115" s="15"/>
      <c r="FZ115" s="15"/>
      <c r="GA115" s="15"/>
      <c r="GB115" s="15"/>
      <c r="GC115" s="15"/>
      <c r="GD115" s="15"/>
      <c r="GE115" s="15"/>
      <c r="GF115" s="15"/>
      <c r="GG115" s="15"/>
      <c r="GH115" s="15"/>
      <c r="GI115" s="15"/>
      <c r="GJ115" s="15"/>
      <c r="GK115" s="15"/>
      <c r="GL115" s="15"/>
      <c r="GM115" s="15"/>
      <c r="GN115" s="15"/>
      <c r="GO115" s="15"/>
      <c r="GP115" s="15"/>
      <c r="GQ115" s="15"/>
      <c r="GR115" s="15"/>
      <c r="GS115" s="15"/>
      <c r="GT115" s="15"/>
      <c r="GU115" s="15"/>
      <c r="GV115" s="15"/>
      <c r="GW115" s="15"/>
      <c r="GX115" s="15"/>
      <c r="GY115" s="15"/>
      <c r="GZ115" s="15"/>
      <c r="HA115" s="15"/>
      <c r="HB115" s="15"/>
      <c r="HC115" s="15"/>
      <c r="HD115" s="15"/>
      <c r="HE115" s="15"/>
      <c r="HF115" s="15"/>
      <c r="HG115" s="15"/>
      <c r="HH115" s="15"/>
      <c r="HI115" s="15"/>
      <c r="HJ115" s="15"/>
      <c r="HK115" s="15"/>
      <c r="HL115" s="15"/>
      <c r="HM115" s="15"/>
      <c r="HN115" s="15"/>
      <c r="HO115" s="15"/>
      <c r="HP115" s="15"/>
      <c r="HQ115" s="15"/>
      <c r="HR115" s="15"/>
      <c r="HS115" s="15"/>
      <c r="HT115" s="15"/>
      <c r="HU115" s="15"/>
      <c r="HV115" s="15"/>
      <c r="HW115" s="15"/>
      <c r="HX115" s="15"/>
      <c r="HY115" s="15"/>
      <c r="HZ115" s="15"/>
      <c r="IA115" s="15"/>
      <c r="IB115" s="15"/>
      <c r="IC115" s="15"/>
      <c r="ID115" s="15"/>
      <c r="IE115" s="15"/>
      <c r="IF115" s="15"/>
      <c r="IG115" s="15"/>
      <c r="IH115" s="15"/>
      <c r="II115" s="15"/>
      <c r="IJ115" s="15"/>
      <c r="IK115" s="15"/>
      <c r="IL115" s="15"/>
      <c r="IM115" s="15"/>
      <c r="IN115" s="15"/>
      <c r="IO115" s="15"/>
      <c r="IP115" s="15"/>
      <c r="IQ115" s="15"/>
      <c r="IR115" s="15"/>
      <c r="IS115" s="15"/>
      <c r="IT115" s="15"/>
      <c r="IU115" s="15"/>
      <c r="IV115" s="15"/>
    </row>
    <row r="116" spans="1:256" x14ac:dyDescent="0.2">
      <c r="A116" s="16"/>
      <c r="B116" s="16" t="s">
        <v>1</v>
      </c>
      <c r="C116" s="14"/>
      <c r="D116" s="16"/>
      <c r="E116" s="16"/>
      <c r="F116" s="16"/>
      <c r="G116" s="20"/>
      <c r="H116" s="20"/>
      <c r="I116" s="20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  <c r="DJ116" s="15"/>
      <c r="DK116" s="15"/>
      <c r="DL116" s="15"/>
      <c r="DM116" s="15"/>
      <c r="DN116" s="15"/>
      <c r="DO116" s="15"/>
      <c r="DP116" s="15"/>
      <c r="DQ116" s="15"/>
      <c r="DR116" s="15"/>
      <c r="DS116" s="15"/>
      <c r="DT116" s="15"/>
      <c r="DU116" s="15"/>
      <c r="DV116" s="15"/>
      <c r="DW116" s="15"/>
      <c r="DX116" s="15"/>
      <c r="DY116" s="15"/>
      <c r="DZ116" s="15"/>
      <c r="EA116" s="15"/>
      <c r="EB116" s="15"/>
      <c r="EC116" s="15"/>
      <c r="ED116" s="15"/>
      <c r="EE116" s="15"/>
      <c r="EF116" s="15"/>
      <c r="EG116" s="15"/>
      <c r="EH116" s="15"/>
      <c r="EI116" s="15"/>
      <c r="EJ116" s="15"/>
      <c r="EK116" s="15"/>
      <c r="EL116" s="15"/>
      <c r="EM116" s="15"/>
      <c r="EN116" s="15"/>
      <c r="EO116" s="15"/>
      <c r="EP116" s="15"/>
      <c r="EQ116" s="15"/>
      <c r="ER116" s="15"/>
      <c r="ES116" s="15"/>
      <c r="ET116" s="15"/>
      <c r="EU116" s="15"/>
      <c r="EV116" s="15"/>
      <c r="EW116" s="15"/>
      <c r="EX116" s="15"/>
      <c r="EY116" s="15"/>
      <c r="EZ116" s="15"/>
      <c r="FA116" s="15"/>
      <c r="FB116" s="15"/>
      <c r="FC116" s="15"/>
      <c r="FD116" s="15"/>
      <c r="FE116" s="15"/>
      <c r="FF116" s="15"/>
      <c r="FG116" s="15"/>
      <c r="FH116" s="15"/>
      <c r="FI116" s="15"/>
      <c r="FJ116" s="15"/>
      <c r="FK116" s="15"/>
      <c r="FL116" s="15"/>
      <c r="FM116" s="15"/>
      <c r="FN116" s="15"/>
      <c r="FO116" s="15"/>
      <c r="FP116" s="15"/>
      <c r="FQ116" s="15"/>
      <c r="FR116" s="15"/>
      <c r="FS116" s="15"/>
      <c r="FT116" s="15"/>
      <c r="FU116" s="15"/>
      <c r="FV116" s="15"/>
      <c r="FW116" s="15"/>
      <c r="FX116" s="15"/>
      <c r="FY116" s="15"/>
      <c r="FZ116" s="15"/>
      <c r="GA116" s="15"/>
      <c r="GB116" s="15"/>
      <c r="GC116" s="15"/>
      <c r="GD116" s="15"/>
      <c r="GE116" s="15"/>
      <c r="GF116" s="15"/>
      <c r="GG116" s="15"/>
      <c r="GH116" s="15"/>
      <c r="GI116" s="15"/>
      <c r="GJ116" s="15"/>
      <c r="GK116" s="15"/>
      <c r="GL116" s="15"/>
      <c r="GM116" s="15"/>
      <c r="GN116" s="15"/>
      <c r="GO116" s="15"/>
      <c r="GP116" s="15"/>
      <c r="GQ116" s="15"/>
      <c r="GR116" s="15"/>
      <c r="GS116" s="15"/>
      <c r="GT116" s="15"/>
      <c r="GU116" s="15"/>
      <c r="GV116" s="15"/>
      <c r="GW116" s="15"/>
      <c r="GX116" s="15"/>
      <c r="GY116" s="15"/>
      <c r="GZ116" s="15"/>
      <c r="HA116" s="15"/>
      <c r="HB116" s="15"/>
      <c r="HC116" s="15"/>
      <c r="HD116" s="15"/>
      <c r="HE116" s="15"/>
      <c r="HF116" s="15"/>
      <c r="HG116" s="15"/>
      <c r="HH116" s="15"/>
      <c r="HI116" s="15"/>
      <c r="HJ116" s="15"/>
      <c r="HK116" s="15"/>
      <c r="HL116" s="15"/>
      <c r="HM116" s="15"/>
      <c r="HN116" s="15"/>
      <c r="HO116" s="15"/>
      <c r="HP116" s="15"/>
      <c r="HQ116" s="15"/>
      <c r="HR116" s="15"/>
      <c r="HS116" s="15"/>
      <c r="HT116" s="15"/>
      <c r="HU116" s="15"/>
      <c r="HV116" s="15"/>
      <c r="HW116" s="15"/>
      <c r="HX116" s="15"/>
      <c r="HY116" s="15"/>
      <c r="HZ116" s="15"/>
      <c r="IA116" s="15"/>
      <c r="IB116" s="15"/>
      <c r="IC116" s="15"/>
      <c r="ID116" s="15"/>
      <c r="IE116" s="15"/>
      <c r="IF116" s="15"/>
      <c r="IG116" s="15"/>
      <c r="IH116" s="15"/>
      <c r="II116" s="15"/>
      <c r="IJ116" s="15"/>
      <c r="IK116" s="15"/>
      <c r="IL116" s="15"/>
      <c r="IM116" s="15"/>
      <c r="IN116" s="15"/>
      <c r="IO116" s="15"/>
      <c r="IP116" s="15"/>
      <c r="IQ116" s="15"/>
      <c r="IR116" s="15"/>
      <c r="IS116" s="15"/>
      <c r="IT116" s="15"/>
      <c r="IU116" s="15"/>
      <c r="IV116" s="15"/>
    </row>
    <row r="118" spans="1:256" x14ac:dyDescent="0.2">
      <c r="A118" s="17" t="s">
        <v>65</v>
      </c>
      <c r="C118" s="13">
        <v>45536</v>
      </c>
      <c r="D118" s="17" t="s">
        <v>1</v>
      </c>
      <c r="E118" s="17" t="s">
        <v>1</v>
      </c>
      <c r="F118" s="17" t="s">
        <v>96</v>
      </c>
      <c r="I118" s="21">
        <v>1088652.1599999999</v>
      </c>
    </row>
    <row r="119" spans="1:256" x14ac:dyDescent="0.2">
      <c r="B119" s="17" t="s">
        <v>114</v>
      </c>
      <c r="C119" s="13">
        <v>45538</v>
      </c>
      <c r="D119" s="17" t="s">
        <v>63</v>
      </c>
      <c r="E119" s="17" t="s">
        <v>97</v>
      </c>
      <c r="F119" s="17" t="s">
        <v>64</v>
      </c>
      <c r="G119" s="21">
        <v>136545.73000000001</v>
      </c>
    </row>
    <row r="120" spans="1:256" x14ac:dyDescent="0.2">
      <c r="D120" s="17" t="s">
        <v>1</v>
      </c>
      <c r="E120" s="17" t="s">
        <v>1</v>
      </c>
      <c r="F120" s="17" t="s">
        <v>100</v>
      </c>
      <c r="G120" s="21">
        <v>136545.73000000001</v>
      </c>
      <c r="I120" s="21">
        <f>G120-H120</f>
        <v>136545.73000000001</v>
      </c>
    </row>
    <row r="121" spans="1:256" x14ac:dyDescent="0.2">
      <c r="A121" s="16" t="s">
        <v>1</v>
      </c>
      <c r="B121" s="16"/>
      <c r="C121" s="14">
        <v>45565</v>
      </c>
      <c r="D121" s="16" t="s">
        <v>1</v>
      </c>
      <c r="E121" s="16" t="s">
        <v>1</v>
      </c>
      <c r="F121" s="16" t="s">
        <v>101</v>
      </c>
      <c r="G121" s="20"/>
      <c r="H121" s="20"/>
      <c r="I121" s="20">
        <f>SUBTOTAL(9, I118:I120)</f>
        <v>1225197.8899999999</v>
      </c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  <c r="DJ121" s="15"/>
      <c r="DK121" s="15"/>
      <c r="DL121" s="15"/>
      <c r="DM121" s="15"/>
      <c r="DN121" s="15"/>
      <c r="DO121" s="15"/>
      <c r="DP121" s="15"/>
      <c r="DQ121" s="15"/>
      <c r="DR121" s="15"/>
      <c r="DS121" s="15"/>
      <c r="DT121" s="15"/>
      <c r="DU121" s="15"/>
      <c r="DV121" s="15"/>
      <c r="DW121" s="15"/>
      <c r="DX121" s="15"/>
      <c r="DY121" s="15"/>
      <c r="DZ121" s="15"/>
      <c r="EA121" s="15"/>
      <c r="EB121" s="15"/>
      <c r="EC121" s="15"/>
      <c r="ED121" s="15"/>
      <c r="EE121" s="15"/>
      <c r="EF121" s="15"/>
      <c r="EG121" s="15"/>
      <c r="EH121" s="15"/>
      <c r="EI121" s="15"/>
      <c r="EJ121" s="15"/>
      <c r="EK121" s="15"/>
      <c r="EL121" s="15"/>
      <c r="EM121" s="15"/>
      <c r="EN121" s="15"/>
      <c r="EO121" s="15"/>
      <c r="EP121" s="15"/>
      <c r="EQ121" s="15"/>
      <c r="ER121" s="15"/>
      <c r="ES121" s="15"/>
      <c r="ET121" s="15"/>
      <c r="EU121" s="15"/>
      <c r="EV121" s="15"/>
      <c r="EW121" s="15"/>
      <c r="EX121" s="15"/>
      <c r="EY121" s="15"/>
      <c r="EZ121" s="15"/>
      <c r="FA121" s="15"/>
      <c r="FB121" s="15"/>
      <c r="FC121" s="15"/>
      <c r="FD121" s="15"/>
      <c r="FE121" s="15"/>
      <c r="FF121" s="15"/>
      <c r="FG121" s="15"/>
      <c r="FH121" s="15"/>
      <c r="FI121" s="15"/>
      <c r="FJ121" s="15"/>
      <c r="FK121" s="15"/>
      <c r="FL121" s="15"/>
      <c r="FM121" s="15"/>
      <c r="FN121" s="15"/>
      <c r="FO121" s="15"/>
      <c r="FP121" s="15"/>
      <c r="FQ121" s="15"/>
      <c r="FR121" s="15"/>
      <c r="FS121" s="15"/>
      <c r="FT121" s="15"/>
      <c r="FU121" s="15"/>
      <c r="FV121" s="15"/>
      <c r="FW121" s="15"/>
      <c r="FX121" s="15"/>
      <c r="FY121" s="15"/>
      <c r="FZ121" s="15"/>
      <c r="GA121" s="15"/>
      <c r="GB121" s="15"/>
      <c r="GC121" s="15"/>
      <c r="GD121" s="15"/>
      <c r="GE121" s="15"/>
      <c r="GF121" s="15"/>
      <c r="GG121" s="15"/>
      <c r="GH121" s="15"/>
      <c r="GI121" s="15"/>
      <c r="GJ121" s="15"/>
      <c r="GK121" s="15"/>
      <c r="GL121" s="15"/>
      <c r="GM121" s="15"/>
      <c r="GN121" s="15"/>
      <c r="GO121" s="15"/>
      <c r="GP121" s="15"/>
      <c r="GQ121" s="15"/>
      <c r="GR121" s="15"/>
      <c r="GS121" s="15"/>
      <c r="GT121" s="15"/>
      <c r="GU121" s="15"/>
      <c r="GV121" s="15"/>
      <c r="GW121" s="15"/>
      <c r="GX121" s="15"/>
      <c r="GY121" s="15"/>
      <c r="GZ121" s="15"/>
      <c r="HA121" s="15"/>
      <c r="HB121" s="15"/>
      <c r="HC121" s="15"/>
      <c r="HD121" s="15"/>
      <c r="HE121" s="15"/>
      <c r="HF121" s="15"/>
      <c r="HG121" s="15"/>
      <c r="HH121" s="15"/>
      <c r="HI121" s="15"/>
      <c r="HJ121" s="15"/>
      <c r="HK121" s="15"/>
      <c r="HL121" s="15"/>
      <c r="HM121" s="15"/>
      <c r="HN121" s="15"/>
      <c r="HO121" s="15"/>
      <c r="HP121" s="15"/>
      <c r="HQ121" s="15"/>
      <c r="HR121" s="15"/>
      <c r="HS121" s="15"/>
      <c r="HT121" s="15"/>
      <c r="HU121" s="15"/>
      <c r="HV121" s="15"/>
      <c r="HW121" s="15"/>
      <c r="HX121" s="15"/>
      <c r="HY121" s="15"/>
      <c r="HZ121" s="15"/>
      <c r="IA121" s="15"/>
      <c r="IB121" s="15"/>
      <c r="IC121" s="15"/>
      <c r="ID121" s="15"/>
      <c r="IE121" s="15"/>
      <c r="IF121" s="15"/>
      <c r="IG121" s="15"/>
      <c r="IH121" s="15"/>
      <c r="II121" s="15"/>
      <c r="IJ121" s="15"/>
      <c r="IK121" s="15"/>
      <c r="IL121" s="15"/>
      <c r="IM121" s="15"/>
      <c r="IN121" s="15"/>
      <c r="IO121" s="15"/>
      <c r="IP121" s="15"/>
      <c r="IQ121" s="15"/>
      <c r="IR121" s="15"/>
      <c r="IS121" s="15"/>
      <c r="IT121" s="15"/>
      <c r="IU121" s="15"/>
      <c r="IV121" s="15"/>
    </row>
    <row r="122" spans="1:256" x14ac:dyDescent="0.2">
      <c r="A122" s="16"/>
      <c r="B122" s="16" t="s">
        <v>1</v>
      </c>
      <c r="C122" s="14"/>
      <c r="D122" s="16"/>
      <c r="E122" s="16"/>
      <c r="F122" s="16"/>
      <c r="G122" s="20"/>
      <c r="H122" s="20"/>
      <c r="I122" s="20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5"/>
      <c r="FA122" s="15"/>
      <c r="FB122" s="15"/>
      <c r="FC122" s="15"/>
      <c r="FD122" s="15"/>
      <c r="FE122" s="15"/>
      <c r="FF122" s="15"/>
      <c r="FG122" s="15"/>
      <c r="FH122" s="15"/>
      <c r="FI122" s="15"/>
      <c r="FJ122" s="15"/>
      <c r="FK122" s="15"/>
      <c r="FL122" s="15"/>
      <c r="FM122" s="15"/>
      <c r="FN122" s="15"/>
      <c r="FO122" s="15"/>
      <c r="FP122" s="15"/>
      <c r="FQ122" s="15"/>
      <c r="FR122" s="15"/>
      <c r="FS122" s="15"/>
      <c r="FT122" s="15"/>
      <c r="FU122" s="15"/>
      <c r="FV122" s="15"/>
      <c r="FW122" s="15"/>
      <c r="FX122" s="15"/>
      <c r="FY122" s="15"/>
      <c r="FZ122" s="15"/>
      <c r="GA122" s="15"/>
      <c r="GB122" s="15"/>
      <c r="GC122" s="15"/>
      <c r="GD122" s="15"/>
      <c r="GE122" s="15"/>
      <c r="GF122" s="15"/>
      <c r="GG122" s="15"/>
      <c r="GH122" s="15"/>
      <c r="GI122" s="15"/>
      <c r="GJ122" s="15"/>
      <c r="GK122" s="15"/>
      <c r="GL122" s="15"/>
      <c r="GM122" s="15"/>
      <c r="GN122" s="15"/>
      <c r="GO122" s="15"/>
      <c r="GP122" s="15"/>
      <c r="GQ122" s="15"/>
      <c r="GR122" s="15"/>
      <c r="GS122" s="15"/>
      <c r="GT122" s="15"/>
      <c r="GU122" s="15"/>
      <c r="GV122" s="15"/>
      <c r="GW122" s="15"/>
      <c r="GX122" s="15"/>
      <c r="GY122" s="15"/>
      <c r="GZ122" s="15"/>
      <c r="HA122" s="15"/>
      <c r="HB122" s="15"/>
      <c r="HC122" s="15"/>
      <c r="HD122" s="15"/>
      <c r="HE122" s="15"/>
      <c r="HF122" s="15"/>
      <c r="HG122" s="15"/>
      <c r="HH122" s="15"/>
      <c r="HI122" s="15"/>
      <c r="HJ122" s="15"/>
      <c r="HK122" s="15"/>
      <c r="HL122" s="15"/>
      <c r="HM122" s="15"/>
      <c r="HN122" s="15"/>
      <c r="HO122" s="15"/>
      <c r="HP122" s="15"/>
      <c r="HQ122" s="15"/>
      <c r="HR122" s="15"/>
      <c r="HS122" s="15"/>
      <c r="HT122" s="15"/>
      <c r="HU122" s="15"/>
      <c r="HV122" s="15"/>
      <c r="HW122" s="15"/>
      <c r="HX122" s="15"/>
      <c r="HY122" s="15"/>
      <c r="HZ122" s="15"/>
      <c r="IA122" s="15"/>
      <c r="IB122" s="15"/>
      <c r="IC122" s="15"/>
      <c r="ID122" s="15"/>
      <c r="IE122" s="15"/>
      <c r="IF122" s="15"/>
      <c r="IG122" s="15"/>
      <c r="IH122" s="15"/>
      <c r="II122" s="15"/>
      <c r="IJ122" s="15"/>
      <c r="IK122" s="15"/>
      <c r="IL122" s="15"/>
      <c r="IM122" s="15"/>
      <c r="IN122" s="15"/>
      <c r="IO122" s="15"/>
      <c r="IP122" s="15"/>
      <c r="IQ122" s="15"/>
      <c r="IR122" s="15"/>
      <c r="IS122" s="15"/>
      <c r="IT122" s="15"/>
      <c r="IU122" s="15"/>
      <c r="IV122" s="15"/>
    </row>
    <row r="124" spans="1:256" x14ac:dyDescent="0.2">
      <c r="A124" s="17" t="s">
        <v>33</v>
      </c>
      <c r="C124" s="13">
        <v>45536</v>
      </c>
      <c r="D124" s="17" t="s">
        <v>1</v>
      </c>
      <c r="E124" s="17" t="s">
        <v>1</v>
      </c>
      <c r="F124" s="17" t="s">
        <v>96</v>
      </c>
      <c r="I124" s="21">
        <v>155819.19</v>
      </c>
    </row>
    <row r="125" spans="1:256" x14ac:dyDescent="0.2">
      <c r="B125" s="17" t="s">
        <v>34</v>
      </c>
      <c r="C125" s="13">
        <v>45555</v>
      </c>
      <c r="D125" s="17" t="s">
        <v>1</v>
      </c>
      <c r="E125" s="17" t="s">
        <v>98</v>
      </c>
      <c r="F125" s="17" t="s">
        <v>115</v>
      </c>
      <c r="G125" s="21">
        <v>22905.78</v>
      </c>
    </row>
    <row r="126" spans="1:256" x14ac:dyDescent="0.2">
      <c r="C126" s="13">
        <v>45555</v>
      </c>
      <c r="D126" s="17" t="s">
        <v>1</v>
      </c>
      <c r="E126" s="17" t="s">
        <v>98</v>
      </c>
      <c r="F126" s="17" t="s">
        <v>115</v>
      </c>
      <c r="G126" s="21">
        <v>22994.75</v>
      </c>
    </row>
    <row r="127" spans="1:256" x14ac:dyDescent="0.2">
      <c r="D127" s="17" t="s">
        <v>1</v>
      </c>
      <c r="E127" s="17" t="s">
        <v>1</v>
      </c>
      <c r="F127" s="17" t="s">
        <v>100</v>
      </c>
      <c r="G127" s="21">
        <v>45900.53</v>
      </c>
      <c r="I127" s="21">
        <f>G127-H127</f>
        <v>45900.53</v>
      </c>
    </row>
    <row r="128" spans="1:256" x14ac:dyDescent="0.2">
      <c r="A128" s="16" t="s">
        <v>1</v>
      </c>
      <c r="B128" s="16"/>
      <c r="C128" s="14">
        <v>45565</v>
      </c>
      <c r="D128" s="16" t="s">
        <v>1</v>
      </c>
      <c r="E128" s="16" t="s">
        <v>1</v>
      </c>
      <c r="F128" s="16" t="s">
        <v>101</v>
      </c>
      <c r="G128" s="20"/>
      <c r="H128" s="20"/>
      <c r="I128" s="20">
        <f>SUBTOTAL(9, I124:I127)</f>
        <v>201719.72</v>
      </c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  <c r="DI128" s="15"/>
      <c r="DJ128" s="15"/>
      <c r="DK128" s="15"/>
      <c r="DL128" s="15"/>
      <c r="DM128" s="15"/>
      <c r="DN128" s="15"/>
      <c r="DO128" s="15"/>
      <c r="DP128" s="15"/>
      <c r="DQ128" s="15"/>
      <c r="DR128" s="15"/>
      <c r="DS128" s="15"/>
      <c r="DT128" s="15"/>
      <c r="DU128" s="15"/>
      <c r="DV128" s="15"/>
      <c r="DW128" s="15"/>
      <c r="DX128" s="15"/>
      <c r="DY128" s="15"/>
      <c r="DZ128" s="15"/>
      <c r="EA128" s="15"/>
      <c r="EB128" s="15"/>
      <c r="EC128" s="15"/>
      <c r="ED128" s="15"/>
      <c r="EE128" s="15"/>
      <c r="EF128" s="15"/>
      <c r="EG128" s="15"/>
      <c r="EH128" s="15"/>
      <c r="EI128" s="15"/>
      <c r="EJ128" s="15"/>
      <c r="EK128" s="15"/>
      <c r="EL128" s="15"/>
      <c r="EM128" s="15"/>
      <c r="EN128" s="15"/>
      <c r="EO128" s="15"/>
      <c r="EP128" s="15"/>
      <c r="EQ128" s="15"/>
      <c r="ER128" s="15"/>
      <c r="ES128" s="15"/>
      <c r="ET128" s="15"/>
      <c r="EU128" s="15"/>
      <c r="EV128" s="15"/>
      <c r="EW128" s="15"/>
      <c r="EX128" s="15"/>
      <c r="EY128" s="15"/>
      <c r="EZ128" s="15"/>
      <c r="FA128" s="15"/>
      <c r="FB128" s="15"/>
      <c r="FC128" s="15"/>
      <c r="FD128" s="15"/>
      <c r="FE128" s="15"/>
      <c r="FF128" s="15"/>
      <c r="FG128" s="15"/>
      <c r="FH128" s="15"/>
      <c r="FI128" s="15"/>
      <c r="FJ128" s="15"/>
      <c r="FK128" s="15"/>
      <c r="FL128" s="15"/>
      <c r="FM128" s="15"/>
      <c r="FN128" s="15"/>
      <c r="FO128" s="15"/>
      <c r="FP128" s="15"/>
      <c r="FQ128" s="15"/>
      <c r="FR128" s="15"/>
      <c r="FS128" s="15"/>
      <c r="FT128" s="15"/>
      <c r="FU128" s="15"/>
      <c r="FV128" s="15"/>
      <c r="FW128" s="15"/>
      <c r="FX128" s="15"/>
      <c r="FY128" s="15"/>
      <c r="FZ128" s="15"/>
      <c r="GA128" s="15"/>
      <c r="GB128" s="15"/>
      <c r="GC128" s="15"/>
      <c r="GD128" s="15"/>
      <c r="GE128" s="15"/>
      <c r="GF128" s="15"/>
      <c r="GG128" s="15"/>
      <c r="GH128" s="15"/>
      <c r="GI128" s="15"/>
      <c r="GJ128" s="15"/>
      <c r="GK128" s="15"/>
      <c r="GL128" s="15"/>
      <c r="GM128" s="15"/>
      <c r="GN128" s="15"/>
      <c r="GO128" s="15"/>
      <c r="GP128" s="15"/>
      <c r="GQ128" s="15"/>
      <c r="GR128" s="15"/>
      <c r="GS128" s="15"/>
      <c r="GT128" s="15"/>
      <c r="GU128" s="15"/>
      <c r="GV128" s="15"/>
      <c r="GW128" s="15"/>
      <c r="GX128" s="15"/>
      <c r="GY128" s="15"/>
      <c r="GZ128" s="15"/>
      <c r="HA128" s="15"/>
      <c r="HB128" s="15"/>
      <c r="HC128" s="15"/>
      <c r="HD128" s="15"/>
      <c r="HE128" s="15"/>
      <c r="HF128" s="15"/>
      <c r="HG128" s="15"/>
      <c r="HH128" s="15"/>
      <c r="HI128" s="15"/>
      <c r="HJ128" s="15"/>
      <c r="HK128" s="15"/>
      <c r="HL128" s="15"/>
      <c r="HM128" s="15"/>
      <c r="HN128" s="15"/>
      <c r="HO128" s="15"/>
      <c r="HP128" s="15"/>
      <c r="HQ128" s="15"/>
      <c r="HR128" s="15"/>
      <c r="HS128" s="15"/>
      <c r="HT128" s="15"/>
      <c r="HU128" s="15"/>
      <c r="HV128" s="15"/>
      <c r="HW128" s="15"/>
      <c r="HX128" s="15"/>
      <c r="HY128" s="15"/>
      <c r="HZ128" s="15"/>
      <c r="IA128" s="15"/>
      <c r="IB128" s="15"/>
      <c r="IC128" s="15"/>
      <c r="ID128" s="15"/>
      <c r="IE128" s="15"/>
      <c r="IF128" s="15"/>
      <c r="IG128" s="15"/>
      <c r="IH128" s="15"/>
      <c r="II128" s="15"/>
      <c r="IJ128" s="15"/>
      <c r="IK128" s="15"/>
      <c r="IL128" s="15"/>
      <c r="IM128" s="15"/>
      <c r="IN128" s="15"/>
      <c r="IO128" s="15"/>
      <c r="IP128" s="15"/>
      <c r="IQ128" s="15"/>
      <c r="IR128" s="15"/>
      <c r="IS128" s="15"/>
      <c r="IT128" s="15"/>
      <c r="IU128" s="15"/>
      <c r="IV128" s="15"/>
    </row>
    <row r="129" spans="1:256" x14ac:dyDescent="0.2">
      <c r="A129" s="16"/>
      <c r="B129" s="16" t="s">
        <v>1</v>
      </c>
      <c r="C129" s="14"/>
      <c r="D129" s="16"/>
      <c r="E129" s="16"/>
      <c r="F129" s="16"/>
      <c r="G129" s="20"/>
      <c r="H129" s="20"/>
      <c r="I129" s="20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  <c r="DK129" s="15"/>
      <c r="DL129" s="15"/>
      <c r="DM129" s="15"/>
      <c r="DN129" s="15"/>
      <c r="DO129" s="15"/>
      <c r="DP129" s="15"/>
      <c r="DQ129" s="15"/>
      <c r="DR129" s="15"/>
      <c r="DS129" s="15"/>
      <c r="DT129" s="15"/>
      <c r="DU129" s="15"/>
      <c r="DV129" s="15"/>
      <c r="DW129" s="15"/>
      <c r="DX129" s="15"/>
      <c r="DY129" s="15"/>
      <c r="DZ129" s="15"/>
      <c r="EA129" s="15"/>
      <c r="EB129" s="15"/>
      <c r="EC129" s="15"/>
      <c r="ED129" s="15"/>
      <c r="EE129" s="15"/>
      <c r="EF129" s="15"/>
      <c r="EG129" s="15"/>
      <c r="EH129" s="15"/>
      <c r="EI129" s="15"/>
      <c r="EJ129" s="15"/>
      <c r="EK129" s="15"/>
      <c r="EL129" s="15"/>
      <c r="EM129" s="15"/>
      <c r="EN129" s="15"/>
      <c r="EO129" s="15"/>
      <c r="EP129" s="15"/>
      <c r="EQ129" s="15"/>
      <c r="ER129" s="15"/>
      <c r="ES129" s="15"/>
      <c r="ET129" s="15"/>
      <c r="EU129" s="15"/>
      <c r="EV129" s="15"/>
      <c r="EW129" s="15"/>
      <c r="EX129" s="15"/>
      <c r="EY129" s="15"/>
      <c r="EZ129" s="15"/>
      <c r="FA129" s="15"/>
      <c r="FB129" s="15"/>
      <c r="FC129" s="15"/>
      <c r="FD129" s="15"/>
      <c r="FE129" s="15"/>
      <c r="FF129" s="15"/>
      <c r="FG129" s="15"/>
      <c r="FH129" s="15"/>
      <c r="FI129" s="15"/>
      <c r="FJ129" s="15"/>
      <c r="FK129" s="15"/>
      <c r="FL129" s="15"/>
      <c r="FM129" s="15"/>
      <c r="FN129" s="15"/>
      <c r="FO129" s="15"/>
      <c r="FP129" s="15"/>
      <c r="FQ129" s="15"/>
      <c r="FR129" s="15"/>
      <c r="FS129" s="15"/>
      <c r="FT129" s="15"/>
      <c r="FU129" s="15"/>
      <c r="FV129" s="15"/>
      <c r="FW129" s="15"/>
      <c r="FX129" s="15"/>
      <c r="FY129" s="15"/>
      <c r="FZ129" s="15"/>
      <c r="GA129" s="15"/>
      <c r="GB129" s="15"/>
      <c r="GC129" s="15"/>
      <c r="GD129" s="15"/>
      <c r="GE129" s="15"/>
      <c r="GF129" s="15"/>
      <c r="GG129" s="15"/>
      <c r="GH129" s="15"/>
      <c r="GI129" s="15"/>
      <c r="GJ129" s="15"/>
      <c r="GK129" s="15"/>
      <c r="GL129" s="15"/>
      <c r="GM129" s="15"/>
      <c r="GN129" s="15"/>
      <c r="GO129" s="15"/>
      <c r="GP129" s="15"/>
      <c r="GQ129" s="15"/>
      <c r="GR129" s="15"/>
      <c r="GS129" s="15"/>
      <c r="GT129" s="15"/>
      <c r="GU129" s="15"/>
      <c r="GV129" s="15"/>
      <c r="GW129" s="15"/>
      <c r="GX129" s="15"/>
      <c r="GY129" s="15"/>
      <c r="GZ129" s="15"/>
      <c r="HA129" s="15"/>
      <c r="HB129" s="15"/>
      <c r="HC129" s="15"/>
      <c r="HD129" s="15"/>
      <c r="HE129" s="15"/>
      <c r="HF129" s="15"/>
      <c r="HG129" s="15"/>
      <c r="HH129" s="15"/>
      <c r="HI129" s="15"/>
      <c r="HJ129" s="15"/>
      <c r="HK129" s="15"/>
      <c r="HL129" s="15"/>
      <c r="HM129" s="15"/>
      <c r="HN129" s="15"/>
      <c r="HO129" s="15"/>
      <c r="HP129" s="15"/>
      <c r="HQ129" s="15"/>
      <c r="HR129" s="15"/>
      <c r="HS129" s="15"/>
      <c r="HT129" s="15"/>
      <c r="HU129" s="15"/>
      <c r="HV129" s="15"/>
      <c r="HW129" s="15"/>
      <c r="HX129" s="15"/>
      <c r="HY129" s="15"/>
      <c r="HZ129" s="15"/>
      <c r="IA129" s="15"/>
      <c r="IB129" s="15"/>
      <c r="IC129" s="15"/>
      <c r="ID129" s="15"/>
      <c r="IE129" s="15"/>
      <c r="IF129" s="15"/>
      <c r="IG129" s="15"/>
      <c r="IH129" s="15"/>
      <c r="II129" s="15"/>
      <c r="IJ129" s="15"/>
      <c r="IK129" s="15"/>
      <c r="IL129" s="15"/>
      <c r="IM129" s="15"/>
      <c r="IN129" s="15"/>
      <c r="IO129" s="15"/>
      <c r="IP129" s="15"/>
      <c r="IQ129" s="15"/>
      <c r="IR129" s="15"/>
      <c r="IS129" s="15"/>
      <c r="IT129" s="15"/>
      <c r="IU129" s="15"/>
      <c r="IV129" s="15"/>
    </row>
    <row r="131" spans="1:256" x14ac:dyDescent="0.2">
      <c r="A131" s="17" t="s">
        <v>92</v>
      </c>
      <c r="C131" s="13">
        <v>45536</v>
      </c>
      <c r="D131" s="17" t="s">
        <v>1</v>
      </c>
      <c r="E131" s="17" t="s">
        <v>1</v>
      </c>
      <c r="F131" s="17" t="s">
        <v>96</v>
      </c>
      <c r="I131" s="21">
        <v>98358.19</v>
      </c>
    </row>
    <row r="132" spans="1:256" x14ac:dyDescent="0.2">
      <c r="B132" s="17" t="s">
        <v>116</v>
      </c>
      <c r="C132" s="13">
        <v>45565</v>
      </c>
      <c r="D132" s="17" t="s">
        <v>90</v>
      </c>
      <c r="E132" s="17" t="s">
        <v>97</v>
      </c>
      <c r="F132" s="17" t="s">
        <v>91</v>
      </c>
      <c r="G132" s="21">
        <v>11107.2</v>
      </c>
    </row>
    <row r="133" spans="1:256" x14ac:dyDescent="0.2">
      <c r="D133" s="17" t="s">
        <v>1</v>
      </c>
      <c r="E133" s="17" t="s">
        <v>1</v>
      </c>
      <c r="F133" s="17" t="s">
        <v>100</v>
      </c>
      <c r="G133" s="21">
        <v>11107.2</v>
      </c>
      <c r="I133" s="21">
        <f>G133-H133</f>
        <v>11107.2</v>
      </c>
    </row>
    <row r="134" spans="1:256" x14ac:dyDescent="0.2">
      <c r="A134" s="16" t="s">
        <v>1</v>
      </c>
      <c r="B134" s="16"/>
      <c r="C134" s="14">
        <v>45565</v>
      </c>
      <c r="D134" s="16" t="s">
        <v>1</v>
      </c>
      <c r="E134" s="16" t="s">
        <v>1</v>
      </c>
      <c r="F134" s="16" t="s">
        <v>101</v>
      </c>
      <c r="G134" s="20"/>
      <c r="H134" s="20"/>
      <c r="I134" s="20">
        <f>SUBTOTAL(9, I131:I133)</f>
        <v>109465.39</v>
      </c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  <c r="DL134" s="15"/>
      <c r="DM134" s="15"/>
      <c r="DN134" s="15"/>
      <c r="DO134" s="15"/>
      <c r="DP134" s="15"/>
      <c r="DQ134" s="15"/>
      <c r="DR134" s="15"/>
      <c r="DS134" s="15"/>
      <c r="DT134" s="15"/>
      <c r="DU134" s="15"/>
      <c r="DV134" s="15"/>
      <c r="DW134" s="15"/>
      <c r="DX134" s="15"/>
      <c r="DY134" s="15"/>
      <c r="DZ134" s="15"/>
      <c r="EA134" s="15"/>
      <c r="EB134" s="15"/>
      <c r="EC134" s="15"/>
      <c r="ED134" s="15"/>
      <c r="EE134" s="15"/>
      <c r="EF134" s="15"/>
      <c r="EG134" s="15"/>
      <c r="EH134" s="15"/>
      <c r="EI134" s="15"/>
      <c r="EJ134" s="15"/>
      <c r="EK134" s="15"/>
      <c r="EL134" s="15"/>
      <c r="EM134" s="15"/>
      <c r="EN134" s="15"/>
      <c r="EO134" s="15"/>
      <c r="EP134" s="15"/>
      <c r="EQ134" s="15"/>
      <c r="ER134" s="15"/>
      <c r="ES134" s="15"/>
      <c r="ET134" s="15"/>
      <c r="EU134" s="15"/>
      <c r="EV134" s="15"/>
      <c r="EW134" s="15"/>
      <c r="EX134" s="15"/>
      <c r="EY134" s="15"/>
      <c r="EZ134" s="15"/>
      <c r="FA134" s="15"/>
      <c r="FB134" s="15"/>
      <c r="FC134" s="15"/>
      <c r="FD134" s="15"/>
      <c r="FE134" s="15"/>
      <c r="FF134" s="15"/>
      <c r="FG134" s="15"/>
      <c r="FH134" s="15"/>
      <c r="FI134" s="15"/>
      <c r="FJ134" s="15"/>
      <c r="FK134" s="15"/>
      <c r="FL134" s="15"/>
      <c r="FM134" s="15"/>
      <c r="FN134" s="15"/>
      <c r="FO134" s="15"/>
      <c r="FP134" s="15"/>
      <c r="FQ134" s="15"/>
      <c r="FR134" s="15"/>
      <c r="FS134" s="15"/>
      <c r="FT134" s="15"/>
      <c r="FU134" s="15"/>
      <c r="FV134" s="15"/>
      <c r="FW134" s="15"/>
      <c r="FX134" s="15"/>
      <c r="FY134" s="15"/>
      <c r="FZ134" s="15"/>
      <c r="GA134" s="15"/>
      <c r="GB134" s="15"/>
      <c r="GC134" s="15"/>
      <c r="GD134" s="15"/>
      <c r="GE134" s="15"/>
      <c r="GF134" s="15"/>
      <c r="GG134" s="15"/>
      <c r="GH134" s="15"/>
      <c r="GI134" s="15"/>
      <c r="GJ134" s="15"/>
      <c r="GK134" s="15"/>
      <c r="GL134" s="15"/>
      <c r="GM134" s="15"/>
      <c r="GN134" s="15"/>
      <c r="GO134" s="15"/>
      <c r="GP134" s="15"/>
      <c r="GQ134" s="15"/>
      <c r="GR134" s="15"/>
      <c r="GS134" s="15"/>
      <c r="GT134" s="15"/>
      <c r="GU134" s="15"/>
      <c r="GV134" s="15"/>
      <c r="GW134" s="15"/>
      <c r="GX134" s="15"/>
      <c r="GY134" s="15"/>
      <c r="GZ134" s="15"/>
      <c r="HA134" s="15"/>
      <c r="HB134" s="15"/>
      <c r="HC134" s="15"/>
      <c r="HD134" s="15"/>
      <c r="HE134" s="15"/>
      <c r="HF134" s="15"/>
      <c r="HG134" s="15"/>
      <c r="HH134" s="15"/>
      <c r="HI134" s="15"/>
      <c r="HJ134" s="15"/>
      <c r="HK134" s="15"/>
      <c r="HL134" s="15"/>
      <c r="HM134" s="15"/>
      <c r="HN134" s="15"/>
      <c r="HO134" s="15"/>
      <c r="HP134" s="15"/>
      <c r="HQ134" s="15"/>
      <c r="HR134" s="15"/>
      <c r="HS134" s="15"/>
      <c r="HT134" s="15"/>
      <c r="HU134" s="15"/>
      <c r="HV134" s="15"/>
      <c r="HW134" s="15"/>
      <c r="HX134" s="15"/>
      <c r="HY134" s="15"/>
      <c r="HZ134" s="15"/>
      <c r="IA134" s="15"/>
      <c r="IB134" s="15"/>
      <c r="IC134" s="15"/>
      <c r="ID134" s="15"/>
      <c r="IE134" s="15"/>
      <c r="IF134" s="15"/>
      <c r="IG134" s="15"/>
      <c r="IH134" s="15"/>
      <c r="II134" s="15"/>
      <c r="IJ134" s="15"/>
      <c r="IK134" s="15"/>
      <c r="IL134" s="15"/>
      <c r="IM134" s="15"/>
      <c r="IN134" s="15"/>
      <c r="IO134" s="15"/>
      <c r="IP134" s="15"/>
      <c r="IQ134" s="15"/>
      <c r="IR134" s="15"/>
      <c r="IS134" s="15"/>
      <c r="IT134" s="15"/>
      <c r="IU134" s="15"/>
      <c r="IV134" s="15"/>
    </row>
    <row r="135" spans="1:256" x14ac:dyDescent="0.2">
      <c r="A135" s="16"/>
      <c r="B135" s="16" t="s">
        <v>1</v>
      </c>
      <c r="C135" s="14"/>
      <c r="D135" s="16"/>
      <c r="E135" s="16"/>
      <c r="F135" s="16"/>
      <c r="G135" s="20"/>
      <c r="H135" s="20"/>
      <c r="I135" s="20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  <c r="DI135" s="15"/>
      <c r="DJ135" s="15"/>
      <c r="DK135" s="15"/>
      <c r="DL135" s="15"/>
      <c r="DM135" s="15"/>
      <c r="DN135" s="15"/>
      <c r="DO135" s="15"/>
      <c r="DP135" s="15"/>
      <c r="DQ135" s="15"/>
      <c r="DR135" s="15"/>
      <c r="DS135" s="15"/>
      <c r="DT135" s="15"/>
      <c r="DU135" s="15"/>
      <c r="DV135" s="15"/>
      <c r="DW135" s="15"/>
      <c r="DX135" s="15"/>
      <c r="DY135" s="15"/>
      <c r="DZ135" s="15"/>
      <c r="EA135" s="15"/>
      <c r="EB135" s="15"/>
      <c r="EC135" s="15"/>
      <c r="ED135" s="15"/>
      <c r="EE135" s="15"/>
      <c r="EF135" s="15"/>
      <c r="EG135" s="15"/>
      <c r="EH135" s="15"/>
      <c r="EI135" s="15"/>
      <c r="EJ135" s="15"/>
      <c r="EK135" s="15"/>
      <c r="EL135" s="15"/>
      <c r="EM135" s="15"/>
      <c r="EN135" s="15"/>
      <c r="EO135" s="15"/>
      <c r="EP135" s="15"/>
      <c r="EQ135" s="15"/>
      <c r="ER135" s="15"/>
      <c r="ES135" s="15"/>
      <c r="ET135" s="15"/>
      <c r="EU135" s="15"/>
      <c r="EV135" s="15"/>
      <c r="EW135" s="15"/>
      <c r="EX135" s="15"/>
      <c r="EY135" s="15"/>
      <c r="EZ135" s="15"/>
      <c r="FA135" s="15"/>
      <c r="FB135" s="15"/>
      <c r="FC135" s="15"/>
      <c r="FD135" s="15"/>
      <c r="FE135" s="15"/>
      <c r="FF135" s="15"/>
      <c r="FG135" s="15"/>
      <c r="FH135" s="15"/>
      <c r="FI135" s="15"/>
      <c r="FJ135" s="15"/>
      <c r="FK135" s="15"/>
      <c r="FL135" s="15"/>
      <c r="FM135" s="15"/>
      <c r="FN135" s="15"/>
      <c r="FO135" s="15"/>
      <c r="FP135" s="15"/>
      <c r="FQ135" s="15"/>
      <c r="FR135" s="15"/>
      <c r="FS135" s="15"/>
      <c r="FT135" s="15"/>
      <c r="FU135" s="15"/>
      <c r="FV135" s="15"/>
      <c r="FW135" s="15"/>
      <c r="FX135" s="15"/>
      <c r="FY135" s="15"/>
      <c r="FZ135" s="15"/>
      <c r="GA135" s="15"/>
      <c r="GB135" s="15"/>
      <c r="GC135" s="15"/>
      <c r="GD135" s="15"/>
      <c r="GE135" s="15"/>
      <c r="GF135" s="15"/>
      <c r="GG135" s="15"/>
      <c r="GH135" s="15"/>
      <c r="GI135" s="15"/>
      <c r="GJ135" s="15"/>
      <c r="GK135" s="15"/>
      <c r="GL135" s="15"/>
      <c r="GM135" s="15"/>
      <c r="GN135" s="15"/>
      <c r="GO135" s="15"/>
      <c r="GP135" s="15"/>
      <c r="GQ135" s="15"/>
      <c r="GR135" s="15"/>
      <c r="GS135" s="15"/>
      <c r="GT135" s="15"/>
      <c r="GU135" s="15"/>
      <c r="GV135" s="15"/>
      <c r="GW135" s="15"/>
      <c r="GX135" s="15"/>
      <c r="GY135" s="15"/>
      <c r="GZ135" s="15"/>
      <c r="HA135" s="15"/>
      <c r="HB135" s="15"/>
      <c r="HC135" s="15"/>
      <c r="HD135" s="15"/>
      <c r="HE135" s="15"/>
      <c r="HF135" s="15"/>
      <c r="HG135" s="15"/>
      <c r="HH135" s="15"/>
      <c r="HI135" s="15"/>
      <c r="HJ135" s="15"/>
      <c r="HK135" s="15"/>
      <c r="HL135" s="15"/>
      <c r="HM135" s="15"/>
      <c r="HN135" s="15"/>
      <c r="HO135" s="15"/>
      <c r="HP135" s="15"/>
      <c r="HQ135" s="15"/>
      <c r="HR135" s="15"/>
      <c r="HS135" s="15"/>
      <c r="HT135" s="15"/>
      <c r="HU135" s="15"/>
      <c r="HV135" s="15"/>
      <c r="HW135" s="15"/>
      <c r="HX135" s="15"/>
      <c r="HY135" s="15"/>
      <c r="HZ135" s="15"/>
      <c r="IA135" s="15"/>
      <c r="IB135" s="15"/>
      <c r="IC135" s="15"/>
      <c r="ID135" s="15"/>
      <c r="IE135" s="15"/>
      <c r="IF135" s="15"/>
      <c r="IG135" s="15"/>
      <c r="IH135" s="15"/>
      <c r="II135" s="15"/>
      <c r="IJ135" s="15"/>
      <c r="IK135" s="15"/>
      <c r="IL135" s="15"/>
      <c r="IM135" s="15"/>
      <c r="IN135" s="15"/>
      <c r="IO135" s="15"/>
      <c r="IP135" s="15"/>
      <c r="IQ135" s="15"/>
      <c r="IR135" s="15"/>
      <c r="IS135" s="15"/>
      <c r="IT135" s="15"/>
      <c r="IU135" s="15"/>
      <c r="IV135" s="15"/>
    </row>
    <row r="137" spans="1:256" x14ac:dyDescent="0.2">
      <c r="A137" s="17" t="s">
        <v>80</v>
      </c>
      <c r="C137" s="13">
        <v>45536</v>
      </c>
      <c r="D137" s="17" t="s">
        <v>1</v>
      </c>
      <c r="E137" s="17" t="s">
        <v>1</v>
      </c>
      <c r="F137" s="17" t="s">
        <v>96</v>
      </c>
      <c r="I137" s="21">
        <v>279.75</v>
      </c>
    </row>
    <row r="138" spans="1:256" x14ac:dyDescent="0.2">
      <c r="B138" s="17" t="s">
        <v>117</v>
      </c>
      <c r="C138" s="13">
        <v>45565</v>
      </c>
      <c r="D138" s="17" t="s">
        <v>76</v>
      </c>
      <c r="E138" s="17" t="s">
        <v>97</v>
      </c>
      <c r="F138" s="17" t="s">
        <v>79</v>
      </c>
      <c r="G138" s="21">
        <v>23.99</v>
      </c>
    </row>
    <row r="139" spans="1:256" x14ac:dyDescent="0.2">
      <c r="D139" s="17" t="s">
        <v>1</v>
      </c>
      <c r="E139" s="17" t="s">
        <v>1</v>
      </c>
      <c r="F139" s="17" t="s">
        <v>100</v>
      </c>
      <c r="G139" s="21">
        <v>23.99</v>
      </c>
      <c r="I139" s="21">
        <f>G139-H139</f>
        <v>23.99</v>
      </c>
    </row>
    <row r="140" spans="1:256" x14ac:dyDescent="0.2">
      <c r="A140" s="16" t="s">
        <v>1</v>
      </c>
      <c r="B140" s="16"/>
      <c r="C140" s="14">
        <v>45565</v>
      </c>
      <c r="D140" s="16" t="s">
        <v>1</v>
      </c>
      <c r="E140" s="16" t="s">
        <v>1</v>
      </c>
      <c r="F140" s="16" t="s">
        <v>101</v>
      </c>
      <c r="G140" s="20"/>
      <c r="H140" s="20"/>
      <c r="I140" s="20">
        <f>SUBTOTAL(9, I137:I139)</f>
        <v>303.74</v>
      </c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  <c r="DI140" s="15"/>
      <c r="DJ140" s="15"/>
      <c r="DK140" s="15"/>
      <c r="DL140" s="15"/>
      <c r="DM140" s="15"/>
      <c r="DN140" s="15"/>
      <c r="DO140" s="15"/>
      <c r="DP140" s="15"/>
      <c r="DQ140" s="15"/>
      <c r="DR140" s="15"/>
      <c r="DS140" s="15"/>
      <c r="DT140" s="15"/>
      <c r="DU140" s="15"/>
      <c r="DV140" s="15"/>
      <c r="DW140" s="15"/>
      <c r="DX140" s="15"/>
      <c r="DY140" s="15"/>
      <c r="DZ140" s="15"/>
      <c r="EA140" s="15"/>
      <c r="EB140" s="15"/>
      <c r="EC140" s="15"/>
      <c r="ED140" s="15"/>
      <c r="EE140" s="15"/>
      <c r="EF140" s="15"/>
      <c r="EG140" s="15"/>
      <c r="EH140" s="15"/>
      <c r="EI140" s="15"/>
      <c r="EJ140" s="15"/>
      <c r="EK140" s="15"/>
      <c r="EL140" s="15"/>
      <c r="EM140" s="15"/>
      <c r="EN140" s="15"/>
      <c r="EO140" s="15"/>
      <c r="EP140" s="15"/>
      <c r="EQ140" s="15"/>
      <c r="ER140" s="15"/>
      <c r="ES140" s="15"/>
      <c r="ET140" s="15"/>
      <c r="EU140" s="15"/>
      <c r="EV140" s="15"/>
      <c r="EW140" s="15"/>
      <c r="EX140" s="15"/>
      <c r="EY140" s="15"/>
      <c r="EZ140" s="15"/>
      <c r="FA140" s="15"/>
      <c r="FB140" s="15"/>
      <c r="FC140" s="15"/>
      <c r="FD140" s="15"/>
      <c r="FE140" s="15"/>
      <c r="FF140" s="15"/>
      <c r="FG140" s="15"/>
      <c r="FH140" s="15"/>
      <c r="FI140" s="15"/>
      <c r="FJ140" s="15"/>
      <c r="FK140" s="15"/>
      <c r="FL140" s="15"/>
      <c r="FM140" s="15"/>
      <c r="FN140" s="15"/>
      <c r="FO140" s="15"/>
      <c r="FP140" s="15"/>
      <c r="FQ140" s="15"/>
      <c r="FR140" s="15"/>
      <c r="FS140" s="15"/>
      <c r="FT140" s="15"/>
      <c r="FU140" s="15"/>
      <c r="FV140" s="15"/>
      <c r="FW140" s="15"/>
      <c r="FX140" s="15"/>
      <c r="FY140" s="15"/>
      <c r="FZ140" s="15"/>
      <c r="GA140" s="15"/>
      <c r="GB140" s="15"/>
      <c r="GC140" s="15"/>
      <c r="GD140" s="15"/>
      <c r="GE140" s="15"/>
      <c r="GF140" s="15"/>
      <c r="GG140" s="15"/>
      <c r="GH140" s="15"/>
      <c r="GI140" s="15"/>
      <c r="GJ140" s="15"/>
      <c r="GK140" s="15"/>
      <c r="GL140" s="15"/>
      <c r="GM140" s="15"/>
      <c r="GN140" s="15"/>
      <c r="GO140" s="15"/>
      <c r="GP140" s="15"/>
      <c r="GQ140" s="15"/>
      <c r="GR140" s="15"/>
      <c r="GS140" s="15"/>
      <c r="GT140" s="15"/>
      <c r="GU140" s="15"/>
      <c r="GV140" s="15"/>
      <c r="GW140" s="15"/>
      <c r="GX140" s="15"/>
      <c r="GY140" s="15"/>
      <c r="GZ140" s="15"/>
      <c r="HA140" s="15"/>
      <c r="HB140" s="15"/>
      <c r="HC140" s="15"/>
      <c r="HD140" s="15"/>
      <c r="HE140" s="15"/>
      <c r="HF140" s="15"/>
      <c r="HG140" s="15"/>
      <c r="HH140" s="15"/>
      <c r="HI140" s="15"/>
      <c r="HJ140" s="15"/>
      <c r="HK140" s="15"/>
      <c r="HL140" s="15"/>
      <c r="HM140" s="15"/>
      <c r="HN140" s="15"/>
      <c r="HO140" s="15"/>
      <c r="HP140" s="15"/>
      <c r="HQ140" s="15"/>
      <c r="HR140" s="15"/>
      <c r="HS140" s="15"/>
      <c r="HT140" s="15"/>
      <c r="HU140" s="15"/>
      <c r="HV140" s="15"/>
      <c r="HW140" s="15"/>
      <c r="HX140" s="15"/>
      <c r="HY140" s="15"/>
      <c r="HZ140" s="15"/>
      <c r="IA140" s="15"/>
      <c r="IB140" s="15"/>
      <c r="IC140" s="15"/>
      <c r="ID140" s="15"/>
      <c r="IE140" s="15"/>
      <c r="IF140" s="15"/>
      <c r="IG140" s="15"/>
      <c r="IH140" s="15"/>
      <c r="II140" s="15"/>
      <c r="IJ140" s="15"/>
      <c r="IK140" s="15"/>
      <c r="IL140" s="15"/>
      <c r="IM140" s="15"/>
      <c r="IN140" s="15"/>
      <c r="IO140" s="15"/>
      <c r="IP140" s="15"/>
      <c r="IQ140" s="15"/>
      <c r="IR140" s="15"/>
      <c r="IS140" s="15"/>
      <c r="IT140" s="15"/>
      <c r="IU140" s="15"/>
      <c r="IV140" s="15"/>
    </row>
    <row r="141" spans="1:256" x14ac:dyDescent="0.2">
      <c r="A141" s="16"/>
      <c r="B141" s="16" t="s">
        <v>1</v>
      </c>
      <c r="C141" s="14"/>
      <c r="D141" s="16"/>
      <c r="E141" s="16"/>
      <c r="F141" s="16"/>
      <c r="G141" s="20"/>
      <c r="H141" s="20"/>
      <c r="I141" s="20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  <c r="DI141" s="15"/>
      <c r="DJ141" s="15"/>
      <c r="DK141" s="15"/>
      <c r="DL141" s="15"/>
      <c r="DM141" s="15"/>
      <c r="DN141" s="15"/>
      <c r="DO141" s="15"/>
      <c r="DP141" s="15"/>
      <c r="DQ141" s="15"/>
      <c r="DR141" s="15"/>
      <c r="DS141" s="15"/>
      <c r="DT141" s="15"/>
      <c r="DU141" s="15"/>
      <c r="DV141" s="15"/>
      <c r="DW141" s="15"/>
      <c r="DX141" s="15"/>
      <c r="DY141" s="15"/>
      <c r="DZ141" s="15"/>
      <c r="EA141" s="15"/>
      <c r="EB141" s="15"/>
      <c r="EC141" s="15"/>
      <c r="ED141" s="15"/>
      <c r="EE141" s="15"/>
      <c r="EF141" s="15"/>
      <c r="EG141" s="15"/>
      <c r="EH141" s="15"/>
      <c r="EI141" s="15"/>
      <c r="EJ141" s="15"/>
      <c r="EK141" s="15"/>
      <c r="EL141" s="15"/>
      <c r="EM141" s="15"/>
      <c r="EN141" s="15"/>
      <c r="EO141" s="15"/>
      <c r="EP141" s="15"/>
      <c r="EQ141" s="15"/>
      <c r="ER141" s="15"/>
      <c r="ES141" s="15"/>
      <c r="ET141" s="15"/>
      <c r="EU141" s="15"/>
      <c r="EV141" s="15"/>
      <c r="EW141" s="15"/>
      <c r="EX141" s="15"/>
      <c r="EY141" s="15"/>
      <c r="EZ141" s="15"/>
      <c r="FA141" s="15"/>
      <c r="FB141" s="15"/>
      <c r="FC141" s="15"/>
      <c r="FD141" s="15"/>
      <c r="FE141" s="15"/>
      <c r="FF141" s="15"/>
      <c r="FG141" s="15"/>
      <c r="FH141" s="15"/>
      <c r="FI141" s="15"/>
      <c r="FJ141" s="15"/>
      <c r="FK141" s="15"/>
      <c r="FL141" s="15"/>
      <c r="FM141" s="15"/>
      <c r="FN141" s="15"/>
      <c r="FO141" s="15"/>
      <c r="FP141" s="15"/>
      <c r="FQ141" s="15"/>
      <c r="FR141" s="15"/>
      <c r="FS141" s="15"/>
      <c r="FT141" s="15"/>
      <c r="FU141" s="15"/>
      <c r="FV141" s="15"/>
      <c r="FW141" s="15"/>
      <c r="FX141" s="15"/>
      <c r="FY141" s="15"/>
      <c r="FZ141" s="15"/>
      <c r="GA141" s="15"/>
      <c r="GB141" s="15"/>
      <c r="GC141" s="15"/>
      <c r="GD141" s="15"/>
      <c r="GE141" s="15"/>
      <c r="GF141" s="15"/>
      <c r="GG141" s="15"/>
      <c r="GH141" s="15"/>
      <c r="GI141" s="15"/>
      <c r="GJ141" s="15"/>
      <c r="GK141" s="15"/>
      <c r="GL141" s="15"/>
      <c r="GM141" s="15"/>
      <c r="GN141" s="15"/>
      <c r="GO141" s="15"/>
      <c r="GP141" s="15"/>
      <c r="GQ141" s="15"/>
      <c r="GR141" s="15"/>
      <c r="GS141" s="15"/>
      <c r="GT141" s="15"/>
      <c r="GU141" s="15"/>
      <c r="GV141" s="15"/>
      <c r="GW141" s="15"/>
      <c r="GX141" s="15"/>
      <c r="GY141" s="15"/>
      <c r="GZ141" s="15"/>
      <c r="HA141" s="15"/>
      <c r="HB141" s="15"/>
      <c r="HC141" s="15"/>
      <c r="HD141" s="15"/>
      <c r="HE141" s="15"/>
      <c r="HF141" s="15"/>
      <c r="HG141" s="15"/>
      <c r="HH141" s="15"/>
      <c r="HI141" s="15"/>
      <c r="HJ141" s="15"/>
      <c r="HK141" s="15"/>
      <c r="HL141" s="15"/>
      <c r="HM141" s="15"/>
      <c r="HN141" s="15"/>
      <c r="HO141" s="15"/>
      <c r="HP141" s="15"/>
      <c r="HQ141" s="15"/>
      <c r="HR141" s="15"/>
      <c r="HS141" s="15"/>
      <c r="HT141" s="15"/>
      <c r="HU141" s="15"/>
      <c r="HV141" s="15"/>
      <c r="HW141" s="15"/>
      <c r="HX141" s="15"/>
      <c r="HY141" s="15"/>
      <c r="HZ141" s="15"/>
      <c r="IA141" s="15"/>
      <c r="IB141" s="15"/>
      <c r="IC141" s="15"/>
      <c r="ID141" s="15"/>
      <c r="IE141" s="15"/>
      <c r="IF141" s="15"/>
      <c r="IG141" s="15"/>
      <c r="IH141" s="15"/>
      <c r="II141" s="15"/>
      <c r="IJ141" s="15"/>
      <c r="IK141" s="15"/>
      <c r="IL141" s="15"/>
      <c r="IM141" s="15"/>
      <c r="IN141" s="15"/>
      <c r="IO141" s="15"/>
      <c r="IP141" s="15"/>
      <c r="IQ141" s="15"/>
      <c r="IR141" s="15"/>
      <c r="IS141" s="15"/>
      <c r="IT141" s="15"/>
      <c r="IU141" s="15"/>
      <c r="IV141" s="15"/>
    </row>
    <row r="143" spans="1:256" x14ac:dyDescent="0.2">
      <c r="A143" s="17" t="s">
        <v>59</v>
      </c>
      <c r="C143" s="13">
        <v>45536</v>
      </c>
      <c r="D143" s="17" t="s">
        <v>1</v>
      </c>
      <c r="E143" s="17" t="s">
        <v>1</v>
      </c>
      <c r="F143" s="17" t="s">
        <v>96</v>
      </c>
      <c r="I143" s="21">
        <v>64897.36</v>
      </c>
    </row>
    <row r="144" spans="1:256" x14ac:dyDescent="0.2">
      <c r="B144" s="17" t="s">
        <v>118</v>
      </c>
      <c r="C144" s="13">
        <v>45537</v>
      </c>
      <c r="D144" s="17" t="s">
        <v>57</v>
      </c>
      <c r="E144" s="17" t="s">
        <v>97</v>
      </c>
      <c r="F144" s="17" t="s">
        <v>58</v>
      </c>
      <c r="G144" s="21">
        <v>8112.17</v>
      </c>
    </row>
    <row r="145" spans="1:256" x14ac:dyDescent="0.2">
      <c r="D145" s="17" t="s">
        <v>1</v>
      </c>
      <c r="E145" s="17" t="s">
        <v>1</v>
      </c>
      <c r="F145" s="17" t="s">
        <v>100</v>
      </c>
      <c r="G145" s="21">
        <v>8112.17</v>
      </c>
      <c r="I145" s="21">
        <f>G145-H145</f>
        <v>8112.17</v>
      </c>
    </row>
    <row r="146" spans="1:256" x14ac:dyDescent="0.2">
      <c r="A146" s="16" t="s">
        <v>1</v>
      </c>
      <c r="B146" s="16"/>
      <c r="C146" s="14">
        <v>45565</v>
      </c>
      <c r="D146" s="16" t="s">
        <v>1</v>
      </c>
      <c r="E146" s="16" t="s">
        <v>1</v>
      </c>
      <c r="F146" s="16" t="s">
        <v>101</v>
      </c>
      <c r="G146" s="20"/>
      <c r="H146" s="20"/>
      <c r="I146" s="20">
        <f>SUBTOTAL(9, I143:I145)</f>
        <v>73009.53</v>
      </c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  <c r="DI146" s="15"/>
      <c r="DJ146" s="15"/>
      <c r="DK146" s="15"/>
      <c r="DL146" s="15"/>
      <c r="DM146" s="15"/>
      <c r="DN146" s="15"/>
      <c r="DO146" s="15"/>
      <c r="DP146" s="15"/>
      <c r="DQ146" s="15"/>
      <c r="DR146" s="15"/>
      <c r="DS146" s="15"/>
      <c r="DT146" s="15"/>
      <c r="DU146" s="15"/>
      <c r="DV146" s="15"/>
      <c r="DW146" s="15"/>
      <c r="DX146" s="15"/>
      <c r="DY146" s="15"/>
      <c r="DZ146" s="15"/>
      <c r="EA146" s="15"/>
      <c r="EB146" s="15"/>
      <c r="EC146" s="15"/>
      <c r="ED146" s="15"/>
      <c r="EE146" s="15"/>
      <c r="EF146" s="15"/>
      <c r="EG146" s="15"/>
      <c r="EH146" s="15"/>
      <c r="EI146" s="15"/>
      <c r="EJ146" s="15"/>
      <c r="EK146" s="15"/>
      <c r="EL146" s="15"/>
      <c r="EM146" s="15"/>
      <c r="EN146" s="15"/>
      <c r="EO146" s="15"/>
      <c r="EP146" s="15"/>
      <c r="EQ146" s="15"/>
      <c r="ER146" s="15"/>
      <c r="ES146" s="15"/>
      <c r="ET146" s="15"/>
      <c r="EU146" s="15"/>
      <c r="EV146" s="15"/>
      <c r="EW146" s="15"/>
      <c r="EX146" s="15"/>
      <c r="EY146" s="15"/>
      <c r="EZ146" s="15"/>
      <c r="FA146" s="15"/>
      <c r="FB146" s="15"/>
      <c r="FC146" s="15"/>
      <c r="FD146" s="15"/>
      <c r="FE146" s="15"/>
      <c r="FF146" s="15"/>
      <c r="FG146" s="15"/>
      <c r="FH146" s="15"/>
      <c r="FI146" s="15"/>
      <c r="FJ146" s="15"/>
      <c r="FK146" s="15"/>
      <c r="FL146" s="15"/>
      <c r="FM146" s="15"/>
      <c r="FN146" s="15"/>
      <c r="FO146" s="15"/>
      <c r="FP146" s="15"/>
      <c r="FQ146" s="15"/>
      <c r="FR146" s="15"/>
      <c r="FS146" s="15"/>
      <c r="FT146" s="15"/>
      <c r="FU146" s="15"/>
      <c r="FV146" s="15"/>
      <c r="FW146" s="15"/>
      <c r="FX146" s="15"/>
      <c r="FY146" s="15"/>
      <c r="FZ146" s="15"/>
      <c r="GA146" s="15"/>
      <c r="GB146" s="15"/>
      <c r="GC146" s="15"/>
      <c r="GD146" s="15"/>
      <c r="GE146" s="15"/>
      <c r="GF146" s="15"/>
      <c r="GG146" s="15"/>
      <c r="GH146" s="15"/>
      <c r="GI146" s="15"/>
      <c r="GJ146" s="15"/>
      <c r="GK146" s="15"/>
      <c r="GL146" s="15"/>
      <c r="GM146" s="15"/>
      <c r="GN146" s="15"/>
      <c r="GO146" s="15"/>
      <c r="GP146" s="15"/>
      <c r="GQ146" s="15"/>
      <c r="GR146" s="15"/>
      <c r="GS146" s="15"/>
      <c r="GT146" s="15"/>
      <c r="GU146" s="15"/>
      <c r="GV146" s="15"/>
      <c r="GW146" s="15"/>
      <c r="GX146" s="15"/>
      <c r="GY146" s="15"/>
      <c r="GZ146" s="15"/>
      <c r="HA146" s="15"/>
      <c r="HB146" s="15"/>
      <c r="HC146" s="15"/>
      <c r="HD146" s="15"/>
      <c r="HE146" s="15"/>
      <c r="HF146" s="15"/>
      <c r="HG146" s="15"/>
      <c r="HH146" s="15"/>
      <c r="HI146" s="15"/>
      <c r="HJ146" s="15"/>
      <c r="HK146" s="15"/>
      <c r="HL146" s="15"/>
      <c r="HM146" s="15"/>
      <c r="HN146" s="15"/>
      <c r="HO146" s="15"/>
      <c r="HP146" s="15"/>
      <c r="HQ146" s="15"/>
      <c r="HR146" s="15"/>
      <c r="HS146" s="15"/>
      <c r="HT146" s="15"/>
      <c r="HU146" s="15"/>
      <c r="HV146" s="15"/>
      <c r="HW146" s="15"/>
      <c r="HX146" s="15"/>
      <c r="HY146" s="15"/>
      <c r="HZ146" s="15"/>
      <c r="IA146" s="15"/>
      <c r="IB146" s="15"/>
      <c r="IC146" s="15"/>
      <c r="ID146" s="15"/>
      <c r="IE146" s="15"/>
      <c r="IF146" s="15"/>
      <c r="IG146" s="15"/>
      <c r="IH146" s="15"/>
      <c r="II146" s="15"/>
      <c r="IJ146" s="15"/>
      <c r="IK146" s="15"/>
      <c r="IL146" s="15"/>
      <c r="IM146" s="15"/>
      <c r="IN146" s="15"/>
      <c r="IO146" s="15"/>
      <c r="IP146" s="15"/>
      <c r="IQ146" s="15"/>
      <c r="IR146" s="15"/>
      <c r="IS146" s="15"/>
      <c r="IT146" s="15"/>
      <c r="IU146" s="15"/>
      <c r="IV146" s="15"/>
    </row>
    <row r="147" spans="1:256" x14ac:dyDescent="0.2">
      <c r="A147" s="16"/>
      <c r="B147" s="16" t="s">
        <v>1</v>
      </c>
      <c r="C147" s="14"/>
      <c r="D147" s="16"/>
      <c r="E147" s="16"/>
      <c r="F147" s="16"/>
      <c r="G147" s="20"/>
      <c r="H147" s="20"/>
      <c r="I147" s="20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  <c r="DI147" s="15"/>
      <c r="DJ147" s="15"/>
      <c r="DK147" s="15"/>
      <c r="DL147" s="15"/>
      <c r="DM147" s="15"/>
      <c r="DN147" s="15"/>
      <c r="DO147" s="15"/>
      <c r="DP147" s="15"/>
      <c r="DQ147" s="15"/>
      <c r="DR147" s="15"/>
      <c r="DS147" s="15"/>
      <c r="DT147" s="15"/>
      <c r="DU147" s="15"/>
      <c r="DV147" s="15"/>
      <c r="DW147" s="15"/>
      <c r="DX147" s="15"/>
      <c r="DY147" s="15"/>
      <c r="DZ147" s="15"/>
      <c r="EA147" s="15"/>
      <c r="EB147" s="15"/>
      <c r="EC147" s="15"/>
      <c r="ED147" s="15"/>
      <c r="EE147" s="15"/>
      <c r="EF147" s="15"/>
      <c r="EG147" s="15"/>
      <c r="EH147" s="15"/>
      <c r="EI147" s="15"/>
      <c r="EJ147" s="15"/>
      <c r="EK147" s="15"/>
      <c r="EL147" s="15"/>
      <c r="EM147" s="15"/>
      <c r="EN147" s="15"/>
      <c r="EO147" s="15"/>
      <c r="EP147" s="15"/>
      <c r="EQ147" s="15"/>
      <c r="ER147" s="15"/>
      <c r="ES147" s="15"/>
      <c r="ET147" s="15"/>
      <c r="EU147" s="15"/>
      <c r="EV147" s="15"/>
      <c r="EW147" s="15"/>
      <c r="EX147" s="15"/>
      <c r="EY147" s="15"/>
      <c r="EZ147" s="15"/>
      <c r="FA147" s="15"/>
      <c r="FB147" s="15"/>
      <c r="FC147" s="15"/>
      <c r="FD147" s="15"/>
      <c r="FE147" s="15"/>
      <c r="FF147" s="15"/>
      <c r="FG147" s="15"/>
      <c r="FH147" s="15"/>
      <c r="FI147" s="15"/>
      <c r="FJ147" s="15"/>
      <c r="FK147" s="15"/>
      <c r="FL147" s="15"/>
      <c r="FM147" s="15"/>
      <c r="FN147" s="15"/>
      <c r="FO147" s="15"/>
      <c r="FP147" s="15"/>
      <c r="FQ147" s="15"/>
      <c r="FR147" s="15"/>
      <c r="FS147" s="15"/>
      <c r="FT147" s="15"/>
      <c r="FU147" s="15"/>
      <c r="FV147" s="15"/>
      <c r="FW147" s="15"/>
      <c r="FX147" s="15"/>
      <c r="FY147" s="15"/>
      <c r="FZ147" s="15"/>
      <c r="GA147" s="15"/>
      <c r="GB147" s="15"/>
      <c r="GC147" s="15"/>
      <c r="GD147" s="15"/>
      <c r="GE147" s="15"/>
      <c r="GF147" s="15"/>
      <c r="GG147" s="15"/>
      <c r="GH147" s="15"/>
      <c r="GI147" s="15"/>
      <c r="GJ147" s="15"/>
      <c r="GK147" s="15"/>
      <c r="GL147" s="15"/>
      <c r="GM147" s="15"/>
      <c r="GN147" s="15"/>
      <c r="GO147" s="15"/>
      <c r="GP147" s="15"/>
      <c r="GQ147" s="15"/>
      <c r="GR147" s="15"/>
      <c r="GS147" s="15"/>
      <c r="GT147" s="15"/>
      <c r="GU147" s="15"/>
      <c r="GV147" s="15"/>
      <c r="GW147" s="15"/>
      <c r="GX147" s="15"/>
      <c r="GY147" s="15"/>
      <c r="GZ147" s="15"/>
      <c r="HA147" s="15"/>
      <c r="HB147" s="15"/>
      <c r="HC147" s="15"/>
      <c r="HD147" s="15"/>
      <c r="HE147" s="15"/>
      <c r="HF147" s="15"/>
      <c r="HG147" s="15"/>
      <c r="HH147" s="15"/>
      <c r="HI147" s="15"/>
      <c r="HJ147" s="15"/>
      <c r="HK147" s="15"/>
      <c r="HL147" s="15"/>
      <c r="HM147" s="15"/>
      <c r="HN147" s="15"/>
      <c r="HO147" s="15"/>
      <c r="HP147" s="15"/>
      <c r="HQ147" s="15"/>
      <c r="HR147" s="15"/>
      <c r="HS147" s="15"/>
      <c r="HT147" s="15"/>
      <c r="HU147" s="15"/>
      <c r="HV147" s="15"/>
      <c r="HW147" s="15"/>
      <c r="HX147" s="15"/>
      <c r="HY147" s="15"/>
      <c r="HZ147" s="15"/>
      <c r="IA147" s="15"/>
      <c r="IB147" s="15"/>
      <c r="IC147" s="15"/>
      <c r="ID147" s="15"/>
      <c r="IE147" s="15"/>
      <c r="IF147" s="15"/>
      <c r="IG147" s="15"/>
      <c r="IH147" s="15"/>
      <c r="II147" s="15"/>
      <c r="IJ147" s="15"/>
      <c r="IK147" s="15"/>
      <c r="IL147" s="15"/>
      <c r="IM147" s="15"/>
      <c r="IN147" s="15"/>
      <c r="IO147" s="15"/>
      <c r="IP147" s="15"/>
      <c r="IQ147" s="15"/>
      <c r="IR147" s="15"/>
      <c r="IS147" s="15"/>
      <c r="IT147" s="15"/>
      <c r="IU147" s="15"/>
      <c r="IV147" s="15"/>
    </row>
    <row r="149" spans="1:256" x14ac:dyDescent="0.2">
      <c r="A149" s="17" t="s">
        <v>29</v>
      </c>
      <c r="C149" s="13">
        <v>45536</v>
      </c>
      <c r="D149" s="17" t="s">
        <v>1</v>
      </c>
      <c r="E149" s="17" t="s">
        <v>1</v>
      </c>
      <c r="F149" s="17" t="s">
        <v>96</v>
      </c>
      <c r="I149" s="21">
        <v>9915</v>
      </c>
    </row>
    <row r="150" spans="1:256" x14ac:dyDescent="0.2">
      <c r="B150" s="17" t="s">
        <v>119</v>
      </c>
      <c r="C150" s="13">
        <v>45538</v>
      </c>
      <c r="D150" s="17" t="s">
        <v>1</v>
      </c>
      <c r="E150" s="17" t="s">
        <v>98</v>
      </c>
      <c r="F150" s="17" t="s">
        <v>120</v>
      </c>
      <c r="G150" s="21">
        <v>219</v>
      </c>
    </row>
    <row r="151" spans="1:256" x14ac:dyDescent="0.2">
      <c r="C151" s="13">
        <v>45545</v>
      </c>
      <c r="D151" s="17" t="s">
        <v>1</v>
      </c>
      <c r="E151" s="17" t="s">
        <v>98</v>
      </c>
      <c r="F151" s="17" t="s">
        <v>120</v>
      </c>
      <c r="G151" s="21">
        <v>219</v>
      </c>
    </row>
    <row r="152" spans="1:256" x14ac:dyDescent="0.2">
      <c r="C152" s="13">
        <v>45552</v>
      </c>
      <c r="D152" s="17" t="s">
        <v>1</v>
      </c>
      <c r="E152" s="17" t="s">
        <v>98</v>
      </c>
      <c r="F152" s="17" t="s">
        <v>120</v>
      </c>
      <c r="G152" s="21">
        <v>219</v>
      </c>
    </row>
    <row r="153" spans="1:256" x14ac:dyDescent="0.2">
      <c r="C153" s="13">
        <v>45559</v>
      </c>
      <c r="D153" s="17" t="s">
        <v>1</v>
      </c>
      <c r="E153" s="17" t="s">
        <v>98</v>
      </c>
      <c r="F153" s="17" t="s">
        <v>120</v>
      </c>
      <c r="G153" s="21">
        <v>219</v>
      </c>
    </row>
    <row r="154" spans="1:256" x14ac:dyDescent="0.2">
      <c r="D154" s="17" t="s">
        <v>1</v>
      </c>
      <c r="E154" s="17" t="s">
        <v>1</v>
      </c>
      <c r="F154" s="17" t="s">
        <v>100</v>
      </c>
      <c r="G154" s="21">
        <v>876</v>
      </c>
      <c r="I154" s="21">
        <f>G154-H154</f>
        <v>876</v>
      </c>
    </row>
    <row r="155" spans="1:256" x14ac:dyDescent="0.2">
      <c r="A155" s="16" t="s">
        <v>1</v>
      </c>
      <c r="B155" s="16"/>
      <c r="C155" s="14">
        <v>45565</v>
      </c>
      <c r="D155" s="16" t="s">
        <v>1</v>
      </c>
      <c r="E155" s="16" t="s">
        <v>1</v>
      </c>
      <c r="F155" s="16" t="s">
        <v>101</v>
      </c>
      <c r="G155" s="20"/>
      <c r="H155" s="20"/>
      <c r="I155" s="20">
        <f>SUBTOTAL(9, I149:I154)</f>
        <v>10791</v>
      </c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  <c r="DI155" s="15"/>
      <c r="DJ155" s="15"/>
      <c r="DK155" s="15"/>
      <c r="DL155" s="15"/>
      <c r="DM155" s="15"/>
      <c r="DN155" s="15"/>
      <c r="DO155" s="15"/>
      <c r="DP155" s="15"/>
      <c r="DQ155" s="15"/>
      <c r="DR155" s="15"/>
      <c r="DS155" s="15"/>
      <c r="DT155" s="15"/>
      <c r="DU155" s="15"/>
      <c r="DV155" s="15"/>
      <c r="DW155" s="15"/>
      <c r="DX155" s="15"/>
      <c r="DY155" s="15"/>
      <c r="DZ155" s="15"/>
      <c r="EA155" s="15"/>
      <c r="EB155" s="15"/>
      <c r="EC155" s="15"/>
      <c r="ED155" s="15"/>
      <c r="EE155" s="15"/>
      <c r="EF155" s="15"/>
      <c r="EG155" s="15"/>
      <c r="EH155" s="15"/>
      <c r="EI155" s="15"/>
      <c r="EJ155" s="15"/>
      <c r="EK155" s="15"/>
      <c r="EL155" s="15"/>
      <c r="EM155" s="15"/>
      <c r="EN155" s="15"/>
      <c r="EO155" s="15"/>
      <c r="EP155" s="15"/>
      <c r="EQ155" s="15"/>
      <c r="ER155" s="15"/>
      <c r="ES155" s="15"/>
      <c r="ET155" s="15"/>
      <c r="EU155" s="15"/>
      <c r="EV155" s="15"/>
      <c r="EW155" s="15"/>
      <c r="EX155" s="15"/>
      <c r="EY155" s="15"/>
      <c r="EZ155" s="15"/>
      <c r="FA155" s="15"/>
      <c r="FB155" s="15"/>
      <c r="FC155" s="15"/>
      <c r="FD155" s="15"/>
      <c r="FE155" s="15"/>
      <c r="FF155" s="15"/>
      <c r="FG155" s="15"/>
      <c r="FH155" s="15"/>
      <c r="FI155" s="15"/>
      <c r="FJ155" s="15"/>
      <c r="FK155" s="15"/>
      <c r="FL155" s="15"/>
      <c r="FM155" s="15"/>
      <c r="FN155" s="15"/>
      <c r="FO155" s="15"/>
      <c r="FP155" s="15"/>
      <c r="FQ155" s="15"/>
      <c r="FR155" s="15"/>
      <c r="FS155" s="15"/>
      <c r="FT155" s="15"/>
      <c r="FU155" s="15"/>
      <c r="FV155" s="15"/>
      <c r="FW155" s="15"/>
      <c r="FX155" s="15"/>
      <c r="FY155" s="15"/>
      <c r="FZ155" s="15"/>
      <c r="GA155" s="15"/>
      <c r="GB155" s="15"/>
      <c r="GC155" s="15"/>
      <c r="GD155" s="15"/>
      <c r="GE155" s="15"/>
      <c r="GF155" s="15"/>
      <c r="GG155" s="15"/>
      <c r="GH155" s="15"/>
      <c r="GI155" s="15"/>
      <c r="GJ155" s="15"/>
      <c r="GK155" s="15"/>
      <c r="GL155" s="15"/>
      <c r="GM155" s="15"/>
      <c r="GN155" s="15"/>
      <c r="GO155" s="15"/>
      <c r="GP155" s="15"/>
      <c r="GQ155" s="15"/>
      <c r="GR155" s="15"/>
      <c r="GS155" s="15"/>
      <c r="GT155" s="15"/>
      <c r="GU155" s="15"/>
      <c r="GV155" s="15"/>
      <c r="GW155" s="15"/>
      <c r="GX155" s="15"/>
      <c r="GY155" s="15"/>
      <c r="GZ155" s="15"/>
      <c r="HA155" s="15"/>
      <c r="HB155" s="15"/>
      <c r="HC155" s="15"/>
      <c r="HD155" s="15"/>
      <c r="HE155" s="15"/>
      <c r="HF155" s="15"/>
      <c r="HG155" s="15"/>
      <c r="HH155" s="15"/>
      <c r="HI155" s="15"/>
      <c r="HJ155" s="15"/>
      <c r="HK155" s="15"/>
      <c r="HL155" s="15"/>
      <c r="HM155" s="15"/>
      <c r="HN155" s="15"/>
      <c r="HO155" s="15"/>
      <c r="HP155" s="15"/>
      <c r="HQ155" s="15"/>
      <c r="HR155" s="15"/>
      <c r="HS155" s="15"/>
      <c r="HT155" s="15"/>
      <c r="HU155" s="15"/>
      <c r="HV155" s="15"/>
      <c r="HW155" s="15"/>
      <c r="HX155" s="15"/>
      <c r="HY155" s="15"/>
      <c r="HZ155" s="15"/>
      <c r="IA155" s="15"/>
      <c r="IB155" s="15"/>
      <c r="IC155" s="15"/>
      <c r="ID155" s="15"/>
      <c r="IE155" s="15"/>
      <c r="IF155" s="15"/>
      <c r="IG155" s="15"/>
      <c r="IH155" s="15"/>
      <c r="II155" s="15"/>
      <c r="IJ155" s="15"/>
      <c r="IK155" s="15"/>
      <c r="IL155" s="15"/>
      <c r="IM155" s="15"/>
      <c r="IN155" s="15"/>
      <c r="IO155" s="15"/>
      <c r="IP155" s="15"/>
      <c r="IQ155" s="15"/>
      <c r="IR155" s="15"/>
      <c r="IS155" s="15"/>
      <c r="IT155" s="15"/>
      <c r="IU155" s="15"/>
      <c r="IV155" s="15"/>
    </row>
    <row r="156" spans="1:256" x14ac:dyDescent="0.2">
      <c r="A156" s="16"/>
      <c r="B156" s="16" t="s">
        <v>1</v>
      </c>
      <c r="C156" s="14"/>
      <c r="D156" s="16"/>
      <c r="E156" s="16"/>
      <c r="F156" s="16"/>
      <c r="G156" s="20"/>
      <c r="H156" s="20"/>
      <c r="I156" s="20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  <c r="DI156" s="15"/>
      <c r="DJ156" s="15"/>
      <c r="DK156" s="15"/>
      <c r="DL156" s="15"/>
      <c r="DM156" s="15"/>
      <c r="DN156" s="15"/>
      <c r="DO156" s="15"/>
      <c r="DP156" s="15"/>
      <c r="DQ156" s="15"/>
      <c r="DR156" s="15"/>
      <c r="DS156" s="15"/>
      <c r="DT156" s="15"/>
      <c r="DU156" s="15"/>
      <c r="DV156" s="15"/>
      <c r="DW156" s="15"/>
      <c r="DX156" s="15"/>
      <c r="DY156" s="15"/>
      <c r="DZ156" s="15"/>
      <c r="EA156" s="15"/>
      <c r="EB156" s="15"/>
      <c r="EC156" s="15"/>
      <c r="ED156" s="15"/>
      <c r="EE156" s="15"/>
      <c r="EF156" s="15"/>
      <c r="EG156" s="15"/>
      <c r="EH156" s="15"/>
      <c r="EI156" s="15"/>
      <c r="EJ156" s="15"/>
      <c r="EK156" s="15"/>
      <c r="EL156" s="15"/>
      <c r="EM156" s="15"/>
      <c r="EN156" s="15"/>
      <c r="EO156" s="15"/>
      <c r="EP156" s="15"/>
      <c r="EQ156" s="15"/>
      <c r="ER156" s="15"/>
      <c r="ES156" s="15"/>
      <c r="ET156" s="15"/>
      <c r="EU156" s="15"/>
      <c r="EV156" s="15"/>
      <c r="EW156" s="15"/>
      <c r="EX156" s="15"/>
      <c r="EY156" s="15"/>
      <c r="EZ156" s="15"/>
      <c r="FA156" s="15"/>
      <c r="FB156" s="15"/>
      <c r="FC156" s="15"/>
      <c r="FD156" s="15"/>
      <c r="FE156" s="15"/>
      <c r="FF156" s="15"/>
      <c r="FG156" s="15"/>
      <c r="FH156" s="15"/>
      <c r="FI156" s="15"/>
      <c r="FJ156" s="15"/>
      <c r="FK156" s="15"/>
      <c r="FL156" s="15"/>
      <c r="FM156" s="15"/>
      <c r="FN156" s="15"/>
      <c r="FO156" s="15"/>
      <c r="FP156" s="15"/>
      <c r="FQ156" s="15"/>
      <c r="FR156" s="15"/>
      <c r="FS156" s="15"/>
      <c r="FT156" s="15"/>
      <c r="FU156" s="15"/>
      <c r="FV156" s="15"/>
      <c r="FW156" s="15"/>
      <c r="FX156" s="15"/>
      <c r="FY156" s="15"/>
      <c r="FZ156" s="15"/>
      <c r="GA156" s="15"/>
      <c r="GB156" s="15"/>
      <c r="GC156" s="15"/>
      <c r="GD156" s="15"/>
      <c r="GE156" s="15"/>
      <c r="GF156" s="15"/>
      <c r="GG156" s="15"/>
      <c r="GH156" s="15"/>
      <c r="GI156" s="15"/>
      <c r="GJ156" s="15"/>
      <c r="GK156" s="15"/>
      <c r="GL156" s="15"/>
      <c r="GM156" s="15"/>
      <c r="GN156" s="15"/>
      <c r="GO156" s="15"/>
      <c r="GP156" s="15"/>
      <c r="GQ156" s="15"/>
      <c r="GR156" s="15"/>
      <c r="GS156" s="15"/>
      <c r="GT156" s="15"/>
      <c r="GU156" s="15"/>
      <c r="GV156" s="15"/>
      <c r="GW156" s="15"/>
      <c r="GX156" s="15"/>
      <c r="GY156" s="15"/>
      <c r="GZ156" s="15"/>
      <c r="HA156" s="15"/>
      <c r="HB156" s="15"/>
      <c r="HC156" s="15"/>
      <c r="HD156" s="15"/>
      <c r="HE156" s="15"/>
      <c r="HF156" s="15"/>
      <c r="HG156" s="15"/>
      <c r="HH156" s="15"/>
      <c r="HI156" s="15"/>
      <c r="HJ156" s="15"/>
      <c r="HK156" s="15"/>
      <c r="HL156" s="15"/>
      <c r="HM156" s="15"/>
      <c r="HN156" s="15"/>
      <c r="HO156" s="15"/>
      <c r="HP156" s="15"/>
      <c r="HQ156" s="15"/>
      <c r="HR156" s="15"/>
      <c r="HS156" s="15"/>
      <c r="HT156" s="15"/>
      <c r="HU156" s="15"/>
      <c r="HV156" s="15"/>
      <c r="HW156" s="15"/>
      <c r="HX156" s="15"/>
      <c r="HY156" s="15"/>
      <c r="HZ156" s="15"/>
      <c r="IA156" s="15"/>
      <c r="IB156" s="15"/>
      <c r="IC156" s="15"/>
      <c r="ID156" s="15"/>
      <c r="IE156" s="15"/>
      <c r="IF156" s="15"/>
      <c r="IG156" s="15"/>
      <c r="IH156" s="15"/>
      <c r="II156" s="15"/>
      <c r="IJ156" s="15"/>
      <c r="IK156" s="15"/>
      <c r="IL156" s="15"/>
      <c r="IM156" s="15"/>
      <c r="IN156" s="15"/>
      <c r="IO156" s="15"/>
      <c r="IP156" s="15"/>
      <c r="IQ156" s="15"/>
      <c r="IR156" s="15"/>
      <c r="IS156" s="15"/>
      <c r="IT156" s="15"/>
      <c r="IU156" s="15"/>
      <c r="IV156" s="15"/>
    </row>
  </sheetData>
  <mergeCells count="1">
    <mergeCell ref="A1:B1"/>
  </mergeCells>
  <pageMargins left="0.7" right="0.7" top="1.25" bottom="0.65277777777777779" header="0.3" footer="0.3"/>
  <pageSetup orientation="landscape" horizontalDpi="300" verticalDpi="300" r:id="rId1"/>
  <headerFooter>
    <oddHeader xml:space="preserve">&amp;C&amp;"Arial"&amp;12&amp;B S.L.E.B.C. Insurance&amp;B
&amp;11&amp;B General Ledger&amp;B
&amp;B For the Period From Sep 1, 2024 to Sep 30, 2024&amp;B&amp;L&amp;"Arial"&amp;12
&amp;11
&amp;"Arial"&amp;8 Filter Criteria includes: Report order is by ID. Report is printed with shortened descriptions and in Detail </oddHeader>
    <oddFooter>&amp;L&amp;9&amp;"Arial"&amp;B&amp;D at &amp;T&amp;R&amp;9&amp;"Arial"&amp;BPage: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Balance Sheet</vt:lpstr>
      <vt:lpstr>Income Stmnt</vt:lpstr>
      <vt:lpstr>Cash Disbursements Journal</vt:lpstr>
      <vt:lpstr>Cash Receipts Journal</vt:lpstr>
      <vt:lpstr>General Journal</vt:lpstr>
      <vt:lpstr>General Ledger</vt:lpstr>
      <vt:lpstr>'Balance Sheet'!Print_Titles</vt:lpstr>
      <vt:lpstr>'Cash Disbursements Journal'!Print_Titles</vt:lpstr>
      <vt:lpstr>'Cash Receipts Journal'!Print_Titles</vt:lpstr>
      <vt:lpstr>'General Journal'!Print_Titles</vt:lpstr>
      <vt:lpstr>'General Ledger'!Print_Titles</vt:lpstr>
      <vt:lpstr>'Income Stmnt'!Print_Titles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Tara Johnson</dc:creator>
  <cp:lastModifiedBy>Tara Johnson</cp:lastModifiedBy>
  <dcterms:created xsi:type="dcterms:W3CDTF">2024-10-15T01:59:55Z</dcterms:created>
  <dcterms:modified xsi:type="dcterms:W3CDTF">2024-10-15T02:03:36Z</dcterms:modified>
</cp:coreProperties>
</file>